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sodexo.sharepoint.com/sites/BIC/Documents partages/Food/Banqueting/Foodboek/Foodbook 2026/"/>
    </mc:Choice>
  </mc:AlternateContent>
  <xr:revisionPtr revIDLastSave="1508" documentId="8_{9A43EF0B-AA27-4CF6-8C29-7B2D6F8D4EE1}" xr6:coauthVersionLast="47" xr6:coauthVersionMax="47" xr10:uidLastSave="{FF0B66C6-C313-4B5C-B8D2-5F5D5BA9D280}"/>
  <bookViews>
    <workbookView xWindow="28680" yWindow="-120" windowWidth="29040" windowHeight="15720" activeTab="1" xr2:uid="{A33C381B-3F9A-4221-B846-0CD4B08E59D5}"/>
  </bookViews>
  <sheets>
    <sheet name="BQT Nederlands" sheetId="1" r:id="rId1"/>
    <sheet name="BQT ENG" sheetId="4" r:id="rId2"/>
    <sheet name="BQT Engels" sheetId="3" state="hidden" r:id="rId3"/>
  </sheets>
  <definedNames>
    <definedName name="_xlnm.Print_Area" localSheetId="1">'BQT ENG'!$A$1:$J$116</definedName>
    <definedName name="_xlnm.Print_Area" localSheetId="0">'BQT Nederlands'!$A$1:$J$116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6" i="4" l="1"/>
  <c r="I26" i="1"/>
  <c r="H86" i="1"/>
  <c r="I86" i="1" s="1"/>
  <c r="H95" i="4"/>
  <c r="I95" i="4"/>
  <c r="H109" i="1"/>
  <c r="I109" i="1" s="1"/>
  <c r="H108" i="1"/>
  <c r="I108" i="1" s="1"/>
  <c r="H107" i="1"/>
  <c r="I107" i="1" s="1"/>
  <c r="H106" i="1"/>
  <c r="I106" i="1" s="1"/>
  <c r="I109" i="4"/>
  <c r="H109" i="4"/>
  <c r="I108" i="4"/>
  <c r="H108" i="4"/>
  <c r="I107" i="4"/>
  <c r="H107" i="4"/>
  <c r="I106" i="4"/>
  <c r="H106" i="4"/>
  <c r="C31" i="4" l="1"/>
  <c r="H104" i="4"/>
  <c r="I104" i="4" s="1"/>
  <c r="H103" i="4"/>
  <c r="I103" i="4" s="1"/>
  <c r="H102" i="4"/>
  <c r="I102" i="4" s="1"/>
  <c r="H101" i="4"/>
  <c r="I101" i="4" s="1"/>
  <c r="H100" i="4"/>
  <c r="I100" i="4" s="1"/>
  <c r="H99" i="4"/>
  <c r="I99" i="4" s="1"/>
  <c r="H98" i="4"/>
  <c r="I98" i="4" s="1"/>
  <c r="H97" i="4"/>
  <c r="I97" i="4" s="1"/>
  <c r="H94" i="4"/>
  <c r="I94" i="4" s="1"/>
  <c r="H93" i="4"/>
  <c r="I93" i="4" s="1"/>
  <c r="I92" i="4"/>
  <c r="H92" i="4"/>
  <c r="I91" i="4"/>
  <c r="H91" i="4"/>
  <c r="H90" i="4"/>
  <c r="I90" i="4" s="1"/>
  <c r="H89" i="4"/>
  <c r="I89" i="4" s="1"/>
  <c r="H88" i="4"/>
  <c r="I88" i="4" s="1"/>
  <c r="C88" i="4"/>
  <c r="H87" i="4"/>
  <c r="I87" i="4" s="1"/>
  <c r="H85" i="4"/>
  <c r="I85" i="4" s="1"/>
  <c r="H84" i="4"/>
  <c r="I84" i="4" s="1"/>
  <c r="H83" i="4"/>
  <c r="I83" i="4" s="1"/>
  <c r="H82" i="4"/>
  <c r="I82" i="4" s="1"/>
  <c r="H81" i="4"/>
  <c r="I81" i="4" s="1"/>
  <c r="H80" i="4"/>
  <c r="I80" i="4" s="1"/>
  <c r="H79" i="4"/>
  <c r="I79" i="4" s="1"/>
  <c r="H77" i="4"/>
  <c r="I77" i="4" s="1"/>
  <c r="H76" i="4"/>
  <c r="I76" i="4" s="1"/>
  <c r="H75" i="4"/>
  <c r="I75" i="4" s="1"/>
  <c r="H74" i="4"/>
  <c r="I74" i="4" s="1"/>
  <c r="H73" i="4"/>
  <c r="I73" i="4" s="1"/>
  <c r="H72" i="4"/>
  <c r="I72" i="4" s="1"/>
  <c r="H71" i="4"/>
  <c r="I71" i="4" s="1"/>
  <c r="H69" i="4"/>
  <c r="I69" i="4" s="1"/>
  <c r="H68" i="4"/>
  <c r="I68" i="4" s="1"/>
  <c r="H67" i="4"/>
  <c r="I67" i="4" s="1"/>
  <c r="H66" i="4"/>
  <c r="I66" i="4" s="1"/>
  <c r="H65" i="4"/>
  <c r="I65" i="4" s="1"/>
  <c r="H64" i="4"/>
  <c r="I64" i="4" s="1"/>
  <c r="H63" i="4"/>
  <c r="I63" i="4" s="1"/>
  <c r="H62" i="4"/>
  <c r="I62" i="4" s="1"/>
  <c r="H61" i="4"/>
  <c r="I61" i="4" s="1"/>
  <c r="H58" i="4"/>
  <c r="C58" i="4"/>
  <c r="H57" i="4"/>
  <c r="I57" i="4" s="1"/>
  <c r="H56" i="4"/>
  <c r="I56" i="4" s="1"/>
  <c r="H55" i="4"/>
  <c r="I55" i="4" s="1"/>
  <c r="I54" i="4"/>
  <c r="H54" i="4"/>
  <c r="H52" i="4"/>
  <c r="I52" i="4" s="1"/>
  <c r="H51" i="4"/>
  <c r="I51" i="4" s="1"/>
  <c r="H50" i="4"/>
  <c r="I50" i="4" s="1"/>
  <c r="H49" i="4"/>
  <c r="I49" i="4" s="1"/>
  <c r="I47" i="4"/>
  <c r="H47" i="4"/>
  <c r="I46" i="4"/>
  <c r="H46" i="4"/>
  <c r="H44" i="4"/>
  <c r="I44" i="4" s="1"/>
  <c r="H43" i="4"/>
  <c r="I43" i="4" s="1"/>
  <c r="H42" i="4"/>
  <c r="I42" i="4" s="1"/>
  <c r="I41" i="4"/>
  <c r="H41" i="4"/>
  <c r="H40" i="4"/>
  <c r="I40" i="4" s="1"/>
  <c r="H39" i="4"/>
  <c r="I39" i="4" s="1"/>
  <c r="H38" i="4"/>
  <c r="I38" i="4" s="1"/>
  <c r="H36" i="4"/>
  <c r="I36" i="4" s="1"/>
  <c r="H35" i="4"/>
  <c r="I35" i="4" s="1"/>
  <c r="H34" i="4"/>
  <c r="I34" i="4" s="1"/>
  <c r="H33" i="4"/>
  <c r="I33" i="4" s="1"/>
  <c r="H32" i="4"/>
  <c r="I32" i="4" s="1"/>
  <c r="H30" i="4"/>
  <c r="I30" i="4" s="1"/>
  <c r="H29" i="4"/>
  <c r="I29" i="4" s="1"/>
  <c r="H36" i="1"/>
  <c r="I36" i="1" s="1"/>
  <c r="H69" i="1"/>
  <c r="I69" i="1" s="1"/>
  <c r="I58" i="4" l="1"/>
  <c r="H29" i="1"/>
  <c r="H104" i="1"/>
  <c r="I104" i="1" s="1"/>
  <c r="H103" i="1"/>
  <c r="I103" i="1" s="1"/>
  <c r="H102" i="1"/>
  <c r="I102" i="1" s="1"/>
  <c r="H101" i="1"/>
  <c r="I101" i="1" s="1"/>
  <c r="H100" i="1"/>
  <c r="I100" i="1" s="1"/>
  <c r="H99" i="1"/>
  <c r="I99" i="1" s="1"/>
  <c r="H98" i="1"/>
  <c r="I98" i="1" s="1"/>
  <c r="H97" i="1"/>
  <c r="I97" i="1" s="1"/>
  <c r="H75" i="1"/>
  <c r="I75" i="1" s="1"/>
  <c r="H76" i="1"/>
  <c r="H77" i="1"/>
  <c r="I76" i="1"/>
  <c r="I77" i="1"/>
  <c r="C89" i="1"/>
  <c r="C58" i="1"/>
  <c r="H50" i="1"/>
  <c r="I50" i="1" s="1"/>
  <c r="H51" i="1"/>
  <c r="I51" i="1" s="1"/>
  <c r="H47" i="1"/>
  <c r="I47" i="1" s="1"/>
  <c r="H49" i="1"/>
  <c r="I49" i="1" s="1"/>
  <c r="H52" i="1"/>
  <c r="I25" i="3"/>
  <c r="H105" i="3" l="1"/>
  <c r="I105" i="3" s="1"/>
  <c r="H104" i="3"/>
  <c r="I104" i="3" s="1"/>
  <c r="H103" i="3"/>
  <c r="I103" i="3" s="1"/>
  <c r="H102" i="3"/>
  <c r="I102" i="3" s="1"/>
  <c r="H100" i="3"/>
  <c r="I100" i="3" s="1"/>
  <c r="I99" i="3"/>
  <c r="H99" i="3"/>
  <c r="I98" i="3"/>
  <c r="H98" i="3"/>
  <c r="H97" i="3"/>
  <c r="I97" i="3" s="1"/>
  <c r="H96" i="3"/>
  <c r="I96" i="3" s="1"/>
  <c r="I95" i="3"/>
  <c r="H95" i="3"/>
  <c r="I94" i="3"/>
  <c r="H94" i="3"/>
  <c r="H93" i="3"/>
  <c r="I93" i="3" s="1"/>
  <c r="H91" i="3"/>
  <c r="I91" i="3" s="1"/>
  <c r="I90" i="3"/>
  <c r="H90" i="3"/>
  <c r="I89" i="3"/>
  <c r="H89" i="3"/>
  <c r="H88" i="3"/>
  <c r="I88" i="3" s="1"/>
  <c r="H87" i="3"/>
  <c r="I87" i="3" s="1"/>
  <c r="I86" i="3"/>
  <c r="H86" i="3"/>
  <c r="I85" i="3"/>
  <c r="H85" i="3"/>
  <c r="H84" i="3"/>
  <c r="I84" i="3" s="1"/>
  <c r="H82" i="3"/>
  <c r="I82" i="3" s="1"/>
  <c r="H81" i="3"/>
  <c r="I81" i="3" s="1"/>
  <c r="H80" i="3"/>
  <c r="I80" i="3" s="1"/>
  <c r="H79" i="3"/>
  <c r="I79" i="3" s="1"/>
  <c r="H78" i="3"/>
  <c r="I78" i="3" s="1"/>
  <c r="H76" i="3"/>
  <c r="I76" i="3" s="1"/>
  <c r="H75" i="3"/>
  <c r="I75" i="3" s="1"/>
  <c r="H74" i="3"/>
  <c r="I74" i="3" s="1"/>
  <c r="H73" i="3"/>
  <c r="I73" i="3" s="1"/>
  <c r="H72" i="3"/>
  <c r="I72" i="3" s="1"/>
  <c r="H71" i="3"/>
  <c r="I71" i="3" s="1"/>
  <c r="H70" i="3"/>
  <c r="I70" i="3" s="1"/>
  <c r="H69" i="3"/>
  <c r="I69" i="3" s="1"/>
  <c r="H68" i="3"/>
  <c r="I68" i="3" s="1"/>
  <c r="H66" i="3"/>
  <c r="I66" i="3" s="1"/>
  <c r="H65" i="3"/>
  <c r="I65" i="3" s="1"/>
  <c r="H64" i="3"/>
  <c r="I64" i="3" s="1"/>
  <c r="H63" i="3"/>
  <c r="I63" i="3" s="1"/>
  <c r="H62" i="3"/>
  <c r="I62" i="3" s="1"/>
  <c r="H61" i="3"/>
  <c r="I61" i="3" s="1"/>
  <c r="H59" i="3"/>
  <c r="I59" i="3" s="1"/>
  <c r="H58" i="3"/>
  <c r="I58" i="3" s="1"/>
  <c r="H57" i="3"/>
  <c r="I57" i="3" s="1"/>
  <c r="H56" i="3"/>
  <c r="I56" i="3" s="1"/>
  <c r="H55" i="3"/>
  <c r="I55" i="3" s="1"/>
  <c r="H54" i="3"/>
  <c r="I54" i="3" s="1"/>
  <c r="H53" i="3"/>
  <c r="I53" i="3" s="1"/>
  <c r="H52" i="3"/>
  <c r="I52" i="3" s="1"/>
  <c r="H51" i="3"/>
  <c r="I51" i="3" s="1"/>
  <c r="H50" i="3"/>
  <c r="I50" i="3" s="1"/>
  <c r="H48" i="3"/>
  <c r="I48" i="3" s="1"/>
  <c r="H47" i="3"/>
  <c r="I47" i="3" s="1"/>
  <c r="H45" i="3"/>
  <c r="I45" i="3" s="1"/>
  <c r="H44" i="3"/>
  <c r="I44" i="3" s="1"/>
  <c r="H43" i="3"/>
  <c r="I43" i="3" s="1"/>
  <c r="H42" i="3"/>
  <c r="I42" i="3" s="1"/>
  <c r="H41" i="3"/>
  <c r="I41" i="3" s="1"/>
  <c r="H40" i="3"/>
  <c r="I40" i="3" s="1"/>
  <c r="H39" i="3"/>
  <c r="I39" i="3" s="1"/>
  <c r="H38" i="3"/>
  <c r="I38" i="3" s="1"/>
  <c r="H37" i="3"/>
  <c r="I37" i="3" s="1"/>
  <c r="H35" i="3"/>
  <c r="I35" i="3" s="1"/>
  <c r="H34" i="3"/>
  <c r="I34" i="3" s="1"/>
  <c r="H33" i="3"/>
  <c r="I33" i="3" s="1"/>
  <c r="H32" i="3"/>
  <c r="I32" i="3" s="1"/>
  <c r="H31" i="3"/>
  <c r="I31" i="3" s="1"/>
  <c r="H30" i="3"/>
  <c r="I30" i="3" s="1"/>
  <c r="H29" i="3"/>
  <c r="I29" i="3" s="1"/>
  <c r="H28" i="3"/>
  <c r="I28" i="3" s="1"/>
  <c r="H68" i="1"/>
  <c r="I68" i="1" s="1"/>
  <c r="H46" i="1"/>
  <c r="I46" i="1" s="1"/>
  <c r="I52" i="1"/>
  <c r="H58" i="1"/>
  <c r="I58" i="1" s="1"/>
  <c r="H54" i="1"/>
  <c r="I54" i="1" s="1"/>
  <c r="H55" i="1"/>
  <c r="I55" i="1" s="1"/>
  <c r="H56" i="1"/>
  <c r="I56" i="1" s="1"/>
  <c r="H57" i="1"/>
  <c r="I57" i="1" s="1"/>
  <c r="H71" i="1"/>
  <c r="I71" i="1" s="1"/>
  <c r="H72" i="1"/>
  <c r="I72" i="1" s="1"/>
  <c r="H73" i="1"/>
  <c r="I73" i="1" s="1"/>
  <c r="H74" i="1"/>
  <c r="I74" i="1" s="1"/>
  <c r="H88" i="1"/>
  <c r="I88" i="1" s="1"/>
  <c r="H89" i="1"/>
  <c r="I89" i="1" s="1"/>
  <c r="H90" i="1"/>
  <c r="I90" i="1" s="1"/>
  <c r="H91" i="1"/>
  <c r="I91" i="1" s="1"/>
  <c r="H92" i="1"/>
  <c r="I92" i="1" s="1"/>
  <c r="H93" i="1"/>
  <c r="I93" i="1" s="1"/>
  <c r="H94" i="1"/>
  <c r="I94" i="1" s="1"/>
  <c r="H95" i="1"/>
  <c r="I95" i="1" s="1"/>
  <c r="H79" i="1"/>
  <c r="I79" i="1" s="1"/>
  <c r="H80" i="1"/>
  <c r="I80" i="1" s="1"/>
  <c r="H81" i="1"/>
  <c r="I81" i="1" s="1"/>
  <c r="H82" i="1"/>
  <c r="I82" i="1" s="1"/>
  <c r="H83" i="1"/>
  <c r="I83" i="1" s="1"/>
  <c r="H84" i="1"/>
  <c r="I84" i="1" s="1"/>
  <c r="H85" i="1"/>
  <c r="I85" i="1" s="1"/>
  <c r="H61" i="1"/>
  <c r="I61" i="1" s="1"/>
  <c r="H62" i="1"/>
  <c r="I62" i="1" s="1"/>
  <c r="H63" i="1"/>
  <c r="I63" i="1" s="1"/>
  <c r="H64" i="1"/>
  <c r="I64" i="1" s="1"/>
  <c r="H65" i="1"/>
  <c r="I65" i="1" s="1"/>
  <c r="H66" i="1"/>
  <c r="I66" i="1" s="1"/>
  <c r="H67" i="1"/>
  <c r="I67" i="1" s="1"/>
  <c r="H38" i="1"/>
  <c r="I38" i="1" s="1"/>
  <c r="H39" i="1"/>
  <c r="I39" i="1" s="1"/>
  <c r="H40" i="1"/>
  <c r="I40" i="1" s="1"/>
  <c r="H41" i="1"/>
  <c r="I41" i="1" s="1"/>
  <c r="H42" i="1"/>
  <c r="I42" i="1" s="1"/>
  <c r="H43" i="1"/>
  <c r="I43" i="1" s="1"/>
  <c r="H44" i="1"/>
  <c r="I44" i="1" s="1"/>
  <c r="H30" i="1"/>
  <c r="I30" i="1" s="1"/>
  <c r="H32" i="1"/>
  <c r="I32" i="1" s="1"/>
  <c r="H33" i="1"/>
  <c r="I33" i="1" s="1"/>
  <c r="H34" i="1"/>
  <c r="I34" i="1" s="1"/>
  <c r="H35" i="1"/>
  <c r="I35" i="1" s="1"/>
  <c r="I29" i="1"/>
</calcChain>
</file>

<file path=xl/sharedStrings.xml><?xml version="1.0" encoding="utf-8"?>
<sst xmlns="http://schemas.openxmlformats.org/spreadsheetml/2006/main" count="406" uniqueCount="278">
  <si>
    <t xml:space="preserve">Bestelformulier Banqueting </t>
  </si>
  <si>
    <t>Graag de gekleurde velden invullen</t>
  </si>
  <si>
    <t>Naam besteller:</t>
  </si>
  <si>
    <t>Datum levering bestelling:</t>
  </si>
  <si>
    <t>Gewenste afleverruimte:</t>
  </si>
  <si>
    <t>Aantal personen:</t>
  </si>
  <si>
    <t>Omschrijving meeting/event:</t>
  </si>
  <si>
    <t>Kenmerk voor op de factuur:</t>
  </si>
  <si>
    <t>Tijdstip</t>
  </si>
  <si>
    <t>Totale kosten</t>
  </si>
  <si>
    <t>Prijs per item</t>
  </si>
  <si>
    <t>Gewenst aantal</t>
  </si>
  <si>
    <t>Totaal</t>
  </si>
  <si>
    <t>Kosten</t>
  </si>
  <si>
    <t>Appelflap</t>
  </si>
  <si>
    <t>Brownie</t>
  </si>
  <si>
    <t>Muffin</t>
  </si>
  <si>
    <t>Brabants worstenbroodje</t>
  </si>
  <si>
    <t>- new</t>
  </si>
  <si>
    <t>BIC Lunch</t>
  </si>
  <si>
    <t>Healthy lunch</t>
  </si>
  <si>
    <t>Events/ Maatwerk</t>
  </si>
  <si>
    <t>Overige kosten</t>
  </si>
  <si>
    <t>Flipchart</t>
  </si>
  <si>
    <t>Opmerkingen</t>
  </si>
  <si>
    <t>Please fill in the colored fields</t>
  </si>
  <si>
    <t>Name Requestor</t>
  </si>
  <si>
    <t>Date Delivery</t>
  </si>
  <si>
    <t xml:space="preserve">Delivery area </t>
  </si>
  <si>
    <t>Number of guests</t>
  </si>
  <si>
    <t>Discription meeting/event:</t>
  </si>
  <si>
    <t>Reference for the Invoice</t>
  </si>
  <si>
    <t>Delivery time</t>
  </si>
  <si>
    <t>Total Cost</t>
  </si>
  <si>
    <t>Drinks</t>
  </si>
  <si>
    <t>Price per item</t>
  </si>
  <si>
    <t>Desired quantity</t>
  </si>
  <si>
    <t xml:space="preserve">Total </t>
  </si>
  <si>
    <t>Cost</t>
  </si>
  <si>
    <t>Coffee (a can serves 7 cups)</t>
  </si>
  <si>
    <t>Tea (a can serves 7 cups)                  </t>
  </si>
  <si>
    <t>Add-on tea: Mint &amp; Ginger</t>
  </si>
  <si>
    <t>Coffee/tea/water arrangement, min. order 10 ppl.(2 cups p.p )</t>
  </si>
  <si>
    <t xml:space="preserve">Chaudfontaine water still/sparkling (per bottle 1ltr) </t>
  </si>
  <si>
    <t>Jar of Infused water (serves 4 glasses)</t>
  </si>
  <si>
    <t>Energy Smoothie</t>
  </si>
  <si>
    <t>Soda</t>
  </si>
  <si>
    <t>Sweets</t>
  </si>
  <si>
    <t>Chocolat roll</t>
  </si>
  <si>
    <t>Butter cookies (1 pieces p.p)</t>
  </si>
  <si>
    <t xml:space="preserve">Assortment minipattiserie (1 pieces p.p ) </t>
  </si>
  <si>
    <t>Assortiment Vegan pastry (1 piece p.p.)</t>
  </si>
  <si>
    <t>Eat Natural bar</t>
  </si>
  <si>
    <t>Assortment Pastries (Minimum order as from 10 persons)</t>
  </si>
  <si>
    <r>
      <t xml:space="preserve">Breakfast 
</t>
    </r>
    <r>
      <rPr>
        <sz val="12"/>
        <color theme="1"/>
        <rFont val="Calibri"/>
        <family val="2"/>
      </rPr>
      <t>Minimum order quantity: 15 people</t>
    </r>
  </si>
  <si>
    <t>BIC Breakfast</t>
  </si>
  <si>
    <t>Extensive Breakfast</t>
  </si>
  <si>
    <r>
      <rPr>
        <b/>
        <sz val="12"/>
        <color theme="1"/>
        <rFont val="Calibri"/>
        <family val="2"/>
      </rPr>
      <t>Have a Break</t>
    </r>
    <r>
      <rPr>
        <sz val="12"/>
        <color theme="1"/>
        <rFont val="Calibri"/>
        <family val="2"/>
      </rPr>
      <t xml:space="preserve">
Minimum order of 10 people or in combination with a coffee/tea order.</t>
    </r>
  </si>
  <si>
    <t>Combi/arrangement (For example candy bar+soda. 1 piece p.p)</t>
  </si>
  <si>
    <t>Mixed fruit (1 piece p.p.)</t>
  </si>
  <si>
    <t>Energy smoothie</t>
  </si>
  <si>
    <t>Candy bar</t>
  </si>
  <si>
    <t>Soya Nutmix</t>
  </si>
  <si>
    <t>Biologic nutbar Taste of Nature</t>
  </si>
  <si>
    <t>Brabants worstenbroodjes (sausage roll)</t>
  </si>
  <si>
    <t>Assortiment mini sausage rolls ''Houben Mienekes'' 2 stuks p.p.)</t>
  </si>
  <si>
    <t>Houben “mini ovenburgers” (small hamburgers)</t>
  </si>
  <si>
    <r>
      <t xml:space="preserve">Lunches
</t>
    </r>
    <r>
      <rPr>
        <sz val="12"/>
        <color theme="1"/>
        <rFont val="Calibri"/>
        <family val="2"/>
      </rPr>
      <t>Order deadline: 24 hours in advance, before 10:00 AM.
Minimum order quantity per lunch item: 4 people.</t>
    </r>
  </si>
  <si>
    <t xml:space="preserve">Extensive lunch </t>
  </si>
  <si>
    <t>Take me bag (lunch bag)</t>
  </si>
  <si>
    <t>BIC CAFE lunch</t>
  </si>
  <si>
    <t>BIC CAFE lunch Plus</t>
  </si>
  <si>
    <t>Add-ons for Lunches</t>
  </si>
  <si>
    <t>Extra Wrap</t>
  </si>
  <si>
    <t xml:space="preserve">Mini sandwich extra </t>
  </si>
  <si>
    <t>Loose baguette sandwiches</t>
  </si>
  <si>
    <t xml:space="preserve">Croquette Sandwich </t>
  </si>
  <si>
    <t xml:space="preserve">Brabants Worstenbroodje (sausage roll) </t>
  </si>
  <si>
    <t>Soup of the day*</t>
  </si>
  <si>
    <t>Jar of Milk (serves 4 glasses)</t>
  </si>
  <si>
    <t>Fresh fruit salad</t>
  </si>
  <si>
    <t>Jar of juice d'orange</t>
  </si>
  <si>
    <t xml:space="preserve">Drinks </t>
  </si>
  <si>
    <t>Drinks on a Trolley</t>
  </si>
  <si>
    <t xml:space="preserve">Various beers, from </t>
  </si>
  <si>
    <t>Wines, from</t>
  </si>
  <si>
    <t>Arrangements price per hour p.p.</t>
  </si>
  <si>
    <r>
      <rPr>
        <b/>
        <sz val="12"/>
        <color theme="1"/>
        <rFont val="Calibri"/>
        <family val="2"/>
      </rPr>
      <t>Bits &amp; Bites</t>
    </r>
    <r>
      <rPr>
        <sz val="12"/>
        <color theme="1"/>
        <rFont val="Calibri"/>
        <family val="2"/>
      </rPr>
      <t xml:space="preserve">
Order deadline: 24 hours in advance, before 10:00 AM.
Minimum order quantity per lunch item: 4 people.</t>
    </r>
  </si>
  <si>
    <t>Appertizers (3 pieces p.p.)</t>
  </si>
  <si>
    <t>Bitterballen (3 pieces p.p)</t>
  </si>
  <si>
    <t>Vegetarian bitterballen (3 pieces p.p.)</t>
  </si>
  <si>
    <t>Snack with benefits assortiment (6 pieces p.p)</t>
  </si>
  <si>
    <t>Assortiment luxury mini snacks (1 piece p.p.)</t>
  </si>
  <si>
    <t>Assortiment Worstenbroodjes '' Houben Mienekes'' (2 pieces p.p)</t>
  </si>
  <si>
    <t>Olives, nuts and salty snacks mix  (p.p.)</t>
  </si>
  <si>
    <t>Appetizers Platter “surprise'' (p.p)</t>
  </si>
  <si>
    <t>American buffet basic</t>
  </si>
  <si>
    <t>Amercian buffet extensive</t>
  </si>
  <si>
    <t>Spanish buffet basic</t>
  </si>
  <si>
    <t>Spanish buffet extensive</t>
  </si>
  <si>
    <t>Banqueting employee p/h</t>
  </si>
  <si>
    <t>Event manager p/h</t>
  </si>
  <si>
    <t>Chef p/h</t>
  </si>
  <si>
    <t xml:space="preserve">Cleaner </t>
  </si>
  <si>
    <t>Standing table</t>
  </si>
  <si>
    <t>Warderobe (48 jackets)</t>
  </si>
  <si>
    <t>Extra table</t>
  </si>
  <si>
    <t>Remarks</t>
  </si>
  <si>
    <t>Maak je ontbijt compleet- iets lekkers voor erbij</t>
  </si>
  <si>
    <t>Havermoutkoek</t>
  </si>
  <si>
    <t>Bananenbrood</t>
  </si>
  <si>
    <t>Wortelkoek</t>
  </si>
  <si>
    <t>Lekker voor bij de koffie</t>
  </si>
  <si>
    <t>Assortiment Patisserie ‘gewoon lekker’ (1 p.p.)</t>
  </si>
  <si>
    <t>Assortiment Patisserie ‘extra lekker’ (1 p.p.)</t>
  </si>
  <si>
    <t>Kan koffie (goed voor 7 kopjes)</t>
  </si>
  <si>
    <t>Kan ‘Clipper’ thee (goed voor 7 kopjes)</t>
  </si>
  <si>
    <t>Fles plat- of bruiswater (1 liter)</t>
  </si>
  <si>
    <t>Kan verse munt- of gemberthee (goed voor 7 kopjes)</t>
  </si>
  <si>
    <t>Warme snack</t>
  </si>
  <si>
    <t>Saucijzenbroodje</t>
  </si>
  <si>
    <t>Brabants vegatrisch worstenbroodje</t>
  </si>
  <si>
    <t>Mini Brabants worstenbroodje</t>
  </si>
  <si>
    <t>Broodje rundvleeskroket</t>
  </si>
  <si>
    <t>Broodje oesterzwamkroket</t>
  </si>
  <si>
    <t>Mini broodje bitterbal</t>
  </si>
  <si>
    <t>Kop verse soep</t>
  </si>
  <si>
    <t>Koude snacks</t>
  </si>
  <si>
    <t>Mini salade van de dag</t>
  </si>
  <si>
    <t>Halve wrap</t>
  </si>
  <si>
    <t>Verse fruitsalade</t>
  </si>
  <si>
    <t>Stuk handfruit</t>
  </si>
  <si>
    <t>Yoghurt met granola</t>
  </si>
  <si>
    <t>Soja yoghurt met granola</t>
  </si>
  <si>
    <t>Koude dranken</t>
  </si>
  <si>
    <t>Formulier versiedatum 29-12-2025</t>
  </si>
  <si>
    <t>Hapjes</t>
  </si>
  <si>
    <t>Graag gewenst tijdstip toevoegen van de bestelling(en)</t>
  </si>
  <si>
    <t>Eventuele opmerkingen</t>
  </si>
  <si>
    <t>Koffie ontvangst Luxe</t>
  </si>
  <si>
    <t>Koffie ontvangst basis</t>
  </si>
  <si>
    <t>Koffie arrangementen</t>
  </si>
  <si>
    <t>Karaf infused water (1 liter)</t>
  </si>
  <si>
    <t>(H)eerlijke koekies van de ‘Koekfabriek’ (1 p.p.)</t>
  </si>
  <si>
    <t>Green Morning BIC</t>
  </si>
  <si>
    <t>Carrotcake</t>
  </si>
  <si>
    <r>
      <t xml:space="preserve">Maak je lunch compleet
</t>
    </r>
    <r>
      <rPr>
        <sz val="10"/>
        <color theme="1"/>
        <rFont val="Calibri"/>
        <family val="2"/>
      </rPr>
      <t>*Aanvullende items zijn bedoeld als uitbreiding op het luncharrangement en kunnen alleen worden besteld per volledig aantal lunches</t>
    </r>
  </si>
  <si>
    <r>
      <t xml:space="preserve">Goed Lunchen
</t>
    </r>
    <r>
      <rPr>
        <sz val="10"/>
        <color theme="1"/>
        <rFont val="Calibri"/>
        <family val="2"/>
      </rPr>
      <t>Besteltermijn: 24 uur van tevoren, voor 10:00 uur.
Minimale afname per lunchitem: 4 personen.</t>
    </r>
  </si>
  <si>
    <t>Warme dranken</t>
  </si>
  <si>
    <r>
      <t xml:space="preserve">Borrel arrangementen </t>
    </r>
    <r>
      <rPr>
        <b/>
        <sz val="10"/>
        <color theme="1"/>
        <rFont val="Calibri"/>
        <family val="2"/>
      </rPr>
      <t>(zie foodbook voor voorwaarden)</t>
    </r>
  </si>
  <si>
    <t>Good Morning BIC</t>
  </si>
  <si>
    <r>
      <t xml:space="preserve">Ontbijtarrangement - Goed opstarten 
</t>
    </r>
    <r>
      <rPr>
        <sz val="10"/>
        <color theme="1"/>
        <rFont val="Calibri"/>
        <family val="2"/>
      </rPr>
      <t>Minimale afname 10 personen</t>
    </r>
  </si>
  <si>
    <t>Mini worstenbroodjes (2 p.p.) - diverse smaken</t>
  </si>
  <si>
    <r>
      <t xml:space="preserve">Verse Jus D'orange </t>
    </r>
    <r>
      <rPr>
        <sz val="10"/>
        <color theme="1"/>
        <rFont val="Calibri"/>
        <family val="2"/>
      </rPr>
      <t>Karaf van 1 Liter, goed voor 5 glazen</t>
    </r>
  </si>
  <si>
    <r>
      <t xml:space="preserve">Groentesmoothie </t>
    </r>
    <r>
      <rPr>
        <sz val="10"/>
        <color theme="1"/>
        <rFont val="Calibri"/>
        <family val="2"/>
      </rPr>
      <t>Karaf van 1 Liter, goed voor 5 glazen</t>
    </r>
  </si>
  <si>
    <r>
      <t xml:space="preserve">Vruchten Smoothie </t>
    </r>
    <r>
      <rPr>
        <sz val="10"/>
        <color theme="1"/>
        <rFont val="Calibri"/>
        <family val="2"/>
      </rPr>
      <t>Karaf van 1 Liter, goed voor 5 glazen</t>
    </r>
  </si>
  <si>
    <r>
      <t xml:space="preserve">Halfromige Melk </t>
    </r>
    <r>
      <rPr>
        <sz val="10"/>
        <color theme="1"/>
        <rFont val="Calibri"/>
        <family val="2"/>
      </rPr>
      <t>Karaf van 1 Liter, goed voor 5 glazen</t>
    </r>
  </si>
  <si>
    <r>
      <t xml:space="preserve">Frisse Limonade </t>
    </r>
    <r>
      <rPr>
        <sz val="10"/>
        <color theme="1"/>
        <rFont val="Calibri"/>
        <family val="2"/>
      </rPr>
      <t>Karaf van 1 Liter, goed voor 5 glazen</t>
    </r>
  </si>
  <si>
    <r>
      <t xml:space="preserve">Infused Water </t>
    </r>
    <r>
      <rPr>
        <sz val="10"/>
        <color theme="1"/>
        <rFont val="Calibri"/>
        <family val="2"/>
      </rPr>
      <t>Karaf van 1 Liter, goed voor 5 glazen</t>
    </r>
  </si>
  <si>
    <r>
      <t xml:space="preserve">Plat- of Bruiswater </t>
    </r>
    <r>
      <rPr>
        <sz val="10"/>
        <color theme="1"/>
        <rFont val="Calibri"/>
        <family val="2"/>
      </rPr>
      <t>Karaf van 1 Liter, goed voor 5 glazen</t>
    </r>
  </si>
  <si>
    <t>Borrel Bob</t>
  </si>
  <si>
    <t>Borrel Bob - Luxe</t>
  </si>
  <si>
    <t>Borrel</t>
  </si>
  <si>
    <t>Borrel - Luxe</t>
  </si>
  <si>
    <t>Borrelwagen Bob</t>
  </si>
  <si>
    <t>Borrelwagen Bob - Luxe</t>
  </si>
  <si>
    <t>Borrelwagen</t>
  </si>
  <si>
    <t>Borrelwagen - Luxe</t>
  </si>
  <si>
    <t>Hapjes Gemixed Groen (Per Persoon)</t>
  </si>
  <si>
    <t>Hapjes Gemixed Basis (Per Persoon)</t>
  </si>
  <si>
    <t>Hapjes Gemixed Luxe (Per Persoon)</t>
  </si>
  <si>
    <t>Bitterballen (Per Persoon)</t>
  </si>
  <si>
    <t>Oesterzwamballen (Per Persoon)</t>
  </si>
  <si>
    <t>Bittergarnituur (Per Persoon)</t>
  </si>
  <si>
    <t>Borrelplank Groen ‘Surprise’ (Per Persoon)</t>
  </si>
  <si>
    <t>Borrelplank ‘Surprise’ (Per Persoon)</t>
  </si>
  <si>
    <t>BIC Lunch – Groen &amp; Gezond</t>
  </si>
  <si>
    <t>BIC Lunch – Gewoon Klassiek</t>
  </si>
  <si>
    <t>BIC Lunch – Gewoon Verfijnd</t>
  </si>
  <si>
    <t>BIC Lunch To Go – Gewoon Makkelijk</t>
  </si>
  <si>
    <t>BIC Lunch To Go – Gewoon Makkelijk - Luxe</t>
  </si>
  <si>
    <t>Please fill out the green cells</t>
  </si>
  <si>
    <t>Name of the person placing the order:</t>
  </si>
  <si>
    <t>Delivery date of the order:</t>
  </si>
  <si>
    <t>Desired delivery location:</t>
  </si>
  <si>
    <t>Number of people:</t>
  </si>
  <si>
    <t>Description of meeting/event:</t>
  </si>
  <si>
    <t>Reference for the invoice:</t>
  </si>
  <si>
    <t>Any remarks:</t>
  </si>
  <si>
    <t>Please add the desired time for the order(s)</t>
  </si>
  <si>
    <t>Coffee Arrangements</t>
  </si>
  <si>
    <t>Coffee Reception Basic</t>
  </si>
  <si>
    <t>Coffee Reception Luxury</t>
  </si>
  <si>
    <t>Hot Beverages</t>
  </si>
  <si>
    <t>Pot of Coffee (serves 7 cups)</t>
  </si>
  <si>
    <t>Pot of ‘Clipper’ Tea (serves 7 cups)</t>
  </si>
  <si>
    <t>Bottle of Still or Sparkling Water (1 liter)</t>
  </si>
  <si>
    <t>Carafe of Infused Water (1 liter)</t>
  </si>
  <si>
    <t>Pot of Fresh Mint or Ginger Tea (serves 7 cups)</t>
  </si>
  <si>
    <t>Oatmeal Cookie</t>
  </si>
  <si>
    <t>Banana Bread</t>
  </si>
  <si>
    <t>Carrot Cake</t>
  </si>
  <si>
    <t>Assortment of Pastries ‘Simply Delicious’ (1 per person)</t>
  </si>
  <si>
    <t>Assortment of Pastries ‘Extra Delicious’ (1 per person)</t>
  </si>
  <si>
    <t>Total Costs</t>
  </si>
  <si>
    <t>Costs</t>
  </si>
  <si>
    <t>Total</t>
  </si>
  <si>
    <t>Desired Amounts</t>
  </si>
  <si>
    <t>Comments</t>
  </si>
  <si>
    <t>Complete Your Breakfast – Something Tasty on the Side</t>
  </si>
  <si>
    <r>
      <t xml:space="preserve">Breakfast Arrangement – A Good Start
</t>
    </r>
    <r>
      <rPr>
        <sz val="10"/>
        <color theme="1"/>
        <rFont val="Calibri"/>
        <family val="2"/>
      </rPr>
      <t>Minimum order: 10 people</t>
    </r>
  </si>
  <si>
    <t>BIC Lunch – Green &amp; Healthy</t>
  </si>
  <si>
    <t>BIC Lunch – Simply Classic</t>
  </si>
  <si>
    <t>BIC Lunch – Simply Refined</t>
  </si>
  <si>
    <t>BIC Lunch To Go – Simply Easy</t>
  </si>
  <si>
    <t>BIC Lunch To Go – Simply Easy - Luxury</t>
  </si>
  <si>
    <r>
      <t xml:space="preserve">Complete Your Lunch
</t>
    </r>
    <r>
      <rPr>
        <sz val="10"/>
        <color theme="1"/>
        <rFont val="Calibri"/>
        <family val="2"/>
      </rPr>
      <t>Additional items are intended as an extension to the lunch arrangement and can only be ordered per full number of lunches</t>
    </r>
  </si>
  <si>
    <t>Hot Snacks</t>
  </si>
  <si>
    <t>Sausage Roll</t>
  </si>
  <si>
    <t>Brabant Sausage Roll</t>
  </si>
  <si>
    <t>Brabant Vegetarian Sausage Roll</t>
  </si>
  <si>
    <t>Mini Brabant Sausage Roll</t>
  </si>
  <si>
    <t>Sandwich with Beef Croquette</t>
  </si>
  <si>
    <t>Sandwich with Oyster Mushroom Croquette</t>
  </si>
  <si>
    <t>Mini Sausage Rolls (2 per person) – Various Flavors</t>
  </si>
  <si>
    <t>Cold Snacks</t>
  </si>
  <si>
    <t>Mini Salad of the Day</t>
  </si>
  <si>
    <t>Half Wrap</t>
  </si>
  <si>
    <t>Fresh Fruit Salad</t>
  </si>
  <si>
    <t>Yogurt with Granola</t>
  </si>
  <si>
    <t>Soy Yogurt with Granola</t>
  </si>
  <si>
    <t>Cold Drinks</t>
  </si>
  <si>
    <r>
      <t xml:space="preserve">Fresh Orange Juice Carafe </t>
    </r>
    <r>
      <rPr>
        <sz val="10"/>
        <color theme="1"/>
        <rFont val="Calibri"/>
        <family val="2"/>
      </rPr>
      <t>(1 Liter, serves 5 glasses)</t>
    </r>
  </si>
  <si>
    <r>
      <t xml:space="preserve">Vegetable Smoothie Carafe </t>
    </r>
    <r>
      <rPr>
        <sz val="10"/>
        <color theme="1"/>
        <rFont val="Calibri"/>
        <family val="2"/>
      </rPr>
      <t>(1 Liter, serves 5 glasses)</t>
    </r>
  </si>
  <si>
    <r>
      <t xml:space="preserve">Fruit Smoothie Carafe </t>
    </r>
    <r>
      <rPr>
        <sz val="10"/>
        <color theme="1"/>
        <rFont val="Calibri"/>
        <family val="2"/>
      </rPr>
      <t>(1 Liter, serves 5 glasses)</t>
    </r>
  </si>
  <si>
    <r>
      <t xml:space="preserve">Infused Water Carafe </t>
    </r>
    <r>
      <rPr>
        <sz val="10"/>
        <color theme="1"/>
        <rFont val="Calibri"/>
        <family val="2"/>
      </rPr>
      <t>(1 Liter, serves 5 glasses)</t>
    </r>
  </si>
  <si>
    <r>
      <t xml:space="preserve">Still or Sparkling Water Carafe </t>
    </r>
    <r>
      <rPr>
        <sz val="10"/>
        <color theme="1"/>
        <rFont val="Calibri"/>
        <family val="2"/>
      </rPr>
      <t>(1 Liter, serves 5 glasses)</t>
    </r>
  </si>
  <si>
    <t>Drinks Arrangements (see foodbook for terms and conditions)</t>
  </si>
  <si>
    <t>Snacks</t>
  </si>
  <si>
    <t>Mixed Snacks Green (Per Person)</t>
  </si>
  <si>
    <t>Mixed Snacks Basic (Per Person)</t>
  </si>
  <si>
    <t>Mixed Snacks Luxury (Per Person)</t>
  </si>
  <si>
    <t>Mixed Fried Snacks (Per Person)</t>
  </si>
  <si>
    <r>
      <t>Bitterballen (Per Person)</t>
    </r>
    <r>
      <rPr>
        <sz val="10"/>
        <color theme="1"/>
        <rFont val="Calibri"/>
        <family val="2"/>
      </rPr>
      <t xml:space="preserve"> (Dutch Fried Croquetteballs)</t>
    </r>
  </si>
  <si>
    <t xml:space="preserve">Order form Banqueting </t>
  </si>
  <si>
    <t>Version date: 5-1-2026</t>
  </si>
  <si>
    <t>Desired Time</t>
  </si>
  <si>
    <t>Honest Cookies from ‘Koekfabriek’ (1 per person)</t>
  </si>
  <si>
    <t>Oyster Mushroom Bitterballen (Per Person)</t>
  </si>
  <si>
    <t>Crusty roll with Young Cheese</t>
  </si>
  <si>
    <t>Crusty roll Mild Cheese</t>
  </si>
  <si>
    <t>Overigen</t>
  </si>
  <si>
    <t>Statafel</t>
  </si>
  <si>
    <t>Garderoberek (48 jassen)</t>
  </si>
  <si>
    <t>Huur extra tafel</t>
  </si>
  <si>
    <t>Hard broodje met jonge kaas</t>
  </si>
  <si>
    <t>Groene Morgen BIC</t>
  </si>
  <si>
    <t>Goede Morgen BIC</t>
  </si>
  <si>
    <t>Hard broodje belegen kaas</t>
  </si>
  <si>
    <t>Perfect with Coffee</t>
  </si>
  <si>
    <r>
      <t xml:space="preserve">Lunch the Right Way
</t>
    </r>
    <r>
      <rPr>
        <sz val="10"/>
        <color theme="1"/>
        <rFont val="Calibri"/>
        <family val="2"/>
      </rPr>
      <t>Order deadline: 24 hours in advance, before 10:00 a.m.
Minimum order per lunch item: 4 people</t>
    </r>
  </si>
  <si>
    <t>Bowl of fresh soup</t>
  </si>
  <si>
    <t>Piece of Fresh Fruit</t>
  </si>
  <si>
    <r>
      <t xml:space="preserve">Mijn melk’ Locally sourced milk </t>
    </r>
    <r>
      <rPr>
        <sz val="10"/>
        <color theme="1"/>
        <rFont val="Calibri"/>
        <family val="2"/>
      </rPr>
      <t>(1 Liter, serves 5 glasses)</t>
    </r>
  </si>
  <si>
    <r>
      <t xml:space="preserve">Fresh Lemonade Carafe </t>
    </r>
    <r>
      <rPr>
        <sz val="10"/>
        <color theme="1"/>
        <rFont val="Calibri"/>
        <family val="2"/>
      </rPr>
      <t>(1 Liter, serves 5 glasses)</t>
    </r>
  </si>
  <si>
    <t>Green ‘Surprise’ Grazing platter (Per Person)</t>
  </si>
  <si>
    <t>‘Surprise’ Grazing platter’ (Per Person)</t>
  </si>
  <si>
    <t>Mini Sandwich with Dutch 'Bitterbal'</t>
  </si>
  <si>
    <t>BOB Reception Package (Per Hour, Per Person)</t>
  </si>
  <si>
    <t>BOB Reception Package (Per Hour, Per Person) - Luxury</t>
  </si>
  <si>
    <t>Reception Package (Per Hour, Per Person)</t>
  </si>
  <si>
    <t>Reception Package (Per Hour, Per Person) - Luxury</t>
  </si>
  <si>
    <t>BOB Drinks Trolley (Per Person, 3 pcs p.p.)</t>
  </si>
  <si>
    <t>BOB Drinks Trolley (Per Person, 3 pcs p.p.) - Luxury</t>
  </si>
  <si>
    <t>Drinks Trolley (Per Person, 3 pcs p.p.)</t>
  </si>
  <si>
    <t>Drinks Trolley (Per Person, 3 pcs p.p.) - Luxury</t>
  </si>
  <si>
    <t xml:space="preserve">Frisdrank </t>
  </si>
  <si>
    <t>Others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</si>
</sst>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[$€-2]\ * #,##0.00_ ;_ [$€-2]\ * \-#,##0.00_ ;_ [$€-2]\ * &quot;-&quot;??_ ;_ @_ "/>
    <numFmt numFmtId="165" formatCode="#,##0_ ;\-#,##0\ "/>
  </numFmts>
  <fonts count="13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1"/>
      <name val="Calibri"/>
      <family val="2"/>
    </font>
    <font>
      <sz val="10"/>
      <color theme="1"/>
      <name val="Calibri"/>
      <family val="2"/>
    </font>
    <font>
      <b/>
      <sz val="18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8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b/>
      <u val="singleAccounting"/>
      <sz val="16"/>
      <color theme="1"/>
      <name val="Calibri"/>
      <family val="2"/>
    </font>
    <font>
      <i/>
      <sz val="12"/>
      <color theme="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CF0F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39">
    <xf numFmtId="0" fontId="0" fillId="0" borderId="0" xfId="0"/>
    <xf numFmtId="0" fontId="2" fillId="2" borderId="0" xfId="0" applyFont="1" applyFill="1" applyAlignment="1">
      <alignment horizontal="center"/>
    </xf>
    <xf numFmtId="0" fontId="3" fillId="2" borderId="0" xfId="0" applyFont="1" applyFill="1"/>
    <xf numFmtId="0" fontId="2" fillId="3" borderId="0" xfId="0" applyFont="1" applyFill="1" applyAlignment="1">
      <alignment horizontal="center"/>
    </xf>
    <xf numFmtId="0" fontId="3" fillId="3" borderId="0" xfId="0" applyFont="1" applyFill="1"/>
    <xf numFmtId="0" fontId="6" fillId="3" borderId="15" xfId="0" applyFont="1" applyFill="1" applyBorder="1"/>
    <xf numFmtId="0" fontId="6" fillId="3" borderId="16" xfId="0" applyFont="1" applyFill="1" applyBorder="1"/>
    <xf numFmtId="0" fontId="6" fillId="3" borderId="30" xfId="0" applyFont="1" applyFill="1" applyBorder="1"/>
    <xf numFmtId="0" fontId="6" fillId="3" borderId="31" xfId="0" applyFont="1" applyFill="1" applyBorder="1"/>
    <xf numFmtId="0" fontId="6" fillId="3" borderId="23" xfId="0" applyFont="1" applyFill="1" applyBorder="1"/>
    <xf numFmtId="164" fontId="6" fillId="3" borderId="5" xfId="0" applyNumberFormat="1" applyFont="1" applyFill="1" applyBorder="1" applyAlignment="1">
      <alignment horizontal="right"/>
    </xf>
    <xf numFmtId="0" fontId="6" fillId="4" borderId="5" xfId="0" applyFont="1" applyFill="1" applyBorder="1" applyProtection="1">
      <protection locked="0"/>
    </xf>
    <xf numFmtId="44" fontId="6" fillId="5" borderId="11" xfId="2" applyFont="1" applyFill="1" applyBorder="1"/>
    <xf numFmtId="164" fontId="3" fillId="2" borderId="0" xfId="1" applyNumberFormat="1" applyFont="1" applyFill="1"/>
    <xf numFmtId="164" fontId="6" fillId="3" borderId="4" xfId="0" applyNumberFormat="1" applyFont="1" applyFill="1" applyBorder="1" applyAlignment="1">
      <alignment horizontal="right"/>
    </xf>
    <xf numFmtId="0" fontId="6" fillId="4" borderId="4" xfId="0" applyFont="1" applyFill="1" applyBorder="1" applyProtection="1">
      <protection locked="0"/>
    </xf>
    <xf numFmtId="164" fontId="3" fillId="2" borderId="0" xfId="0" applyNumberFormat="1" applyFont="1" applyFill="1"/>
    <xf numFmtId="164" fontId="6" fillId="3" borderId="8" xfId="0" applyNumberFormat="1" applyFont="1" applyFill="1" applyBorder="1" applyAlignment="1">
      <alignment horizontal="right"/>
    </xf>
    <xf numFmtId="0" fontId="6" fillId="4" borderId="8" xfId="0" applyFont="1" applyFill="1" applyBorder="1" applyProtection="1">
      <protection locked="0"/>
    </xf>
    <xf numFmtId="0" fontId="3" fillId="2" borderId="0" xfId="0" quotePrefix="1" applyFont="1" applyFill="1"/>
    <xf numFmtId="44" fontId="6" fillId="3" borderId="5" xfId="2" applyFont="1" applyFill="1" applyBorder="1"/>
    <xf numFmtId="44" fontId="6" fillId="3" borderId="8" xfId="2" applyFont="1" applyFill="1" applyBorder="1"/>
    <xf numFmtId="0" fontId="7" fillId="2" borderId="0" xfId="0" applyFont="1" applyFill="1"/>
    <xf numFmtId="0" fontId="6" fillId="3" borderId="13" xfId="0" applyFont="1" applyFill="1" applyBorder="1" applyAlignment="1">
      <alignment vertical="center" wrapText="1"/>
    </xf>
    <xf numFmtId="0" fontId="6" fillId="3" borderId="14" xfId="0" applyFont="1" applyFill="1" applyBorder="1" applyAlignment="1">
      <alignment vertical="center" wrapText="1"/>
    </xf>
    <xf numFmtId="0" fontId="6" fillId="3" borderId="14" xfId="0" applyFont="1" applyFill="1" applyBorder="1" applyAlignment="1">
      <alignment vertical="center"/>
    </xf>
    <xf numFmtId="0" fontId="6" fillId="3" borderId="17" xfId="0" applyFont="1" applyFill="1" applyBorder="1" applyAlignment="1">
      <alignment vertical="center" wrapText="1"/>
    </xf>
    <xf numFmtId="0" fontId="6" fillId="3" borderId="13" xfId="0" applyFont="1" applyFill="1" applyBorder="1" applyAlignment="1">
      <alignment vertical="center"/>
    </xf>
    <xf numFmtId="0" fontId="6" fillId="3" borderId="14" xfId="0" applyFont="1" applyFill="1" applyBorder="1" applyAlignment="1">
      <alignment horizontal="left" vertical="center" wrapText="1"/>
    </xf>
    <xf numFmtId="0" fontId="6" fillId="3" borderId="18" xfId="0" applyFont="1" applyFill="1" applyBorder="1" applyAlignment="1">
      <alignment horizontal="left" vertical="center" wrapText="1"/>
    </xf>
    <xf numFmtId="0" fontId="6" fillId="3" borderId="13" xfId="0" applyFont="1" applyFill="1" applyBorder="1" applyAlignment="1">
      <alignment horizontal="left" vertical="center" wrapText="1"/>
    </xf>
    <xf numFmtId="0" fontId="6" fillId="3" borderId="14" xfId="0" applyFont="1" applyFill="1" applyBorder="1" applyAlignment="1">
      <alignment wrapText="1"/>
    </xf>
    <xf numFmtId="0" fontId="6" fillId="3" borderId="14" xfId="0" applyFont="1" applyFill="1" applyBorder="1"/>
    <xf numFmtId="0" fontId="6" fillId="3" borderId="25" xfId="0" applyFont="1" applyFill="1" applyBorder="1"/>
    <xf numFmtId="0" fontId="6" fillId="3" borderId="23" xfId="0" applyFont="1" applyFill="1" applyBorder="1" applyAlignment="1">
      <alignment vertical="center"/>
    </xf>
    <xf numFmtId="0" fontId="6" fillId="3" borderId="13" xfId="0" applyFont="1" applyFill="1" applyBorder="1"/>
    <xf numFmtId="0" fontId="6" fillId="3" borderId="37" xfId="0" applyFont="1" applyFill="1" applyBorder="1"/>
    <xf numFmtId="44" fontId="6" fillId="3" borderId="9" xfId="2" applyFont="1" applyFill="1" applyBorder="1"/>
    <xf numFmtId="0" fontId="8" fillId="2" borderId="0" xfId="0" applyFont="1" applyFill="1"/>
    <xf numFmtId="0" fontId="6" fillId="3" borderId="39" xfId="0" applyFont="1" applyFill="1" applyBorder="1" applyAlignment="1">
      <alignment vertical="center"/>
    </xf>
    <xf numFmtId="164" fontId="6" fillId="3" borderId="12" xfId="0" applyNumberFormat="1" applyFont="1" applyFill="1" applyBorder="1" applyAlignment="1">
      <alignment horizontal="right"/>
    </xf>
    <xf numFmtId="0" fontId="6" fillId="4" borderId="12" xfId="0" applyFont="1" applyFill="1" applyBorder="1" applyProtection="1">
      <protection locked="0"/>
    </xf>
    <xf numFmtId="44" fontId="6" fillId="5" borderId="41" xfId="2" applyFont="1" applyFill="1" applyBorder="1"/>
    <xf numFmtId="0" fontId="8" fillId="7" borderId="19" xfId="0" applyFont="1" applyFill="1" applyBorder="1" applyAlignment="1">
      <alignment vertical="center"/>
    </xf>
    <xf numFmtId="0" fontId="8" fillId="7" borderId="20" xfId="0" applyFont="1" applyFill="1" applyBorder="1"/>
    <xf numFmtId="165" fontId="8" fillId="7" borderId="21" xfId="0" applyNumberFormat="1" applyFont="1" applyFill="1" applyBorder="1"/>
    <xf numFmtId="0" fontId="6" fillId="8" borderId="28" xfId="0" applyFont="1" applyFill="1" applyBorder="1" applyAlignment="1">
      <alignment horizontal="center" vertical="center"/>
    </xf>
    <xf numFmtId="0" fontId="6" fillId="3" borderId="42" xfId="0" applyFont="1" applyFill="1" applyBorder="1"/>
    <xf numFmtId="0" fontId="6" fillId="4" borderId="43" xfId="0" applyFont="1" applyFill="1" applyBorder="1" applyProtection="1">
      <protection locked="0"/>
    </xf>
    <xf numFmtId="0" fontId="6" fillId="4" borderId="3" xfId="0" applyFont="1" applyFill="1" applyBorder="1" applyProtection="1">
      <protection locked="0"/>
    </xf>
    <xf numFmtId="0" fontId="6" fillId="4" borderId="44" xfId="0" applyFont="1" applyFill="1" applyBorder="1" applyProtection="1">
      <protection locked="0"/>
    </xf>
    <xf numFmtId="165" fontId="8" fillId="7" borderId="15" xfId="0" applyNumberFormat="1" applyFont="1" applyFill="1" applyBorder="1"/>
    <xf numFmtId="165" fontId="8" fillId="7" borderId="33" xfId="0" applyNumberFormat="1" applyFont="1" applyFill="1" applyBorder="1"/>
    <xf numFmtId="165" fontId="6" fillId="5" borderId="45" xfId="0" applyNumberFormat="1" applyFont="1" applyFill="1" applyBorder="1"/>
    <xf numFmtId="165" fontId="6" fillId="5" borderId="46" xfId="0" applyNumberFormat="1" applyFont="1" applyFill="1" applyBorder="1"/>
    <xf numFmtId="44" fontId="6" fillId="5" borderId="36" xfId="2" applyFont="1" applyFill="1" applyBorder="1"/>
    <xf numFmtId="0" fontId="6" fillId="4" borderId="47" xfId="0" applyFont="1" applyFill="1" applyBorder="1" applyProtection="1">
      <protection locked="0"/>
    </xf>
    <xf numFmtId="165" fontId="6" fillId="5" borderId="48" xfId="0" applyNumberFormat="1" applyFont="1" applyFill="1" applyBorder="1"/>
    <xf numFmtId="165" fontId="8" fillId="7" borderId="28" xfId="0" applyNumberFormat="1" applyFont="1" applyFill="1" applyBorder="1"/>
    <xf numFmtId="0" fontId="6" fillId="3" borderId="39" xfId="0" applyFont="1" applyFill="1" applyBorder="1" applyAlignment="1">
      <alignment vertical="center" wrapText="1"/>
    </xf>
    <xf numFmtId="0" fontId="6" fillId="3" borderId="17" xfId="0" applyFont="1" applyFill="1" applyBorder="1" applyAlignment="1">
      <alignment horizontal="left" vertical="center" wrapText="1"/>
    </xf>
    <xf numFmtId="164" fontId="6" fillId="3" borderId="26" xfId="0" applyNumberFormat="1" applyFont="1" applyFill="1" applyBorder="1" applyAlignment="1">
      <alignment horizontal="right"/>
    </xf>
    <xf numFmtId="0" fontId="6" fillId="4" borderId="49" xfId="0" applyFont="1" applyFill="1" applyBorder="1" applyProtection="1">
      <protection locked="0"/>
    </xf>
    <xf numFmtId="0" fontId="6" fillId="4" borderId="26" xfId="0" applyFont="1" applyFill="1" applyBorder="1" applyProtection="1">
      <protection locked="0"/>
    </xf>
    <xf numFmtId="0" fontId="6" fillId="4" borderId="50" xfId="0" applyFont="1" applyFill="1" applyBorder="1" applyProtection="1">
      <protection locked="0"/>
    </xf>
    <xf numFmtId="0" fontId="8" fillId="7" borderId="19" xfId="0" applyFont="1" applyFill="1" applyBorder="1" applyAlignment="1">
      <alignment vertical="center" wrapText="1"/>
    </xf>
    <xf numFmtId="0" fontId="9" fillId="7" borderId="19" xfId="0" applyFont="1" applyFill="1" applyBorder="1" applyAlignment="1">
      <alignment vertical="center" wrapText="1"/>
    </xf>
    <xf numFmtId="0" fontId="8" fillId="7" borderId="4" xfId="0" applyFont="1" applyFill="1" applyBorder="1" applyAlignment="1">
      <alignment vertical="center" wrapText="1"/>
    </xf>
    <xf numFmtId="0" fontId="9" fillId="3" borderId="4" xfId="0" applyFont="1" applyFill="1" applyBorder="1" applyAlignment="1">
      <alignment vertical="center" wrapText="1"/>
    </xf>
    <xf numFmtId="0" fontId="9" fillId="3" borderId="4" xfId="0" applyFont="1" applyFill="1" applyBorder="1" applyAlignment="1">
      <alignment wrapText="1"/>
    </xf>
    <xf numFmtId="0" fontId="8" fillId="7" borderId="4" xfId="0" applyFont="1" applyFill="1" applyBorder="1" applyAlignment="1">
      <alignment wrapText="1"/>
    </xf>
    <xf numFmtId="20" fontId="9" fillId="4" borderId="4" xfId="0" applyNumberFormat="1" applyFont="1" applyFill="1" applyBorder="1" applyAlignment="1" applyProtection="1">
      <alignment wrapText="1"/>
      <protection locked="0"/>
    </xf>
    <xf numFmtId="0" fontId="9" fillId="4" borderId="4" xfId="0" applyFont="1" applyFill="1" applyBorder="1" applyAlignment="1" applyProtection="1">
      <alignment wrapText="1"/>
      <protection locked="0"/>
    </xf>
    <xf numFmtId="165" fontId="8" fillId="7" borderId="4" xfId="0" applyNumberFormat="1" applyFont="1" applyFill="1" applyBorder="1" applyAlignment="1">
      <alignment wrapText="1"/>
    </xf>
    <xf numFmtId="165" fontId="9" fillId="5" borderId="4" xfId="0" applyNumberFormat="1" applyFont="1" applyFill="1" applyBorder="1" applyAlignment="1">
      <alignment wrapText="1"/>
    </xf>
    <xf numFmtId="44" fontId="9" fillId="5" borderId="4" xfId="2" applyFont="1" applyFill="1" applyBorder="1" applyAlignment="1">
      <alignment wrapText="1"/>
    </xf>
    <xf numFmtId="165" fontId="8" fillId="7" borderId="12" xfId="0" applyNumberFormat="1" applyFont="1" applyFill="1" applyBorder="1" applyAlignment="1">
      <alignment wrapText="1"/>
    </xf>
    <xf numFmtId="44" fontId="9" fillId="3" borderId="4" xfId="2" applyFont="1" applyFill="1" applyBorder="1" applyAlignment="1">
      <alignment wrapText="1"/>
    </xf>
    <xf numFmtId="44" fontId="2" fillId="2" borderId="0" xfId="2" applyFont="1" applyFill="1" applyAlignment="1">
      <alignment horizontal="center"/>
    </xf>
    <xf numFmtId="44" fontId="3" fillId="2" borderId="0" xfId="2" applyFont="1" applyFill="1"/>
    <xf numFmtId="44" fontId="2" fillId="3" borderId="0" xfId="2" applyFont="1" applyFill="1" applyAlignment="1">
      <alignment horizontal="center"/>
    </xf>
    <xf numFmtId="44" fontId="3" fillId="3" borderId="0" xfId="2" applyFont="1" applyFill="1"/>
    <xf numFmtId="44" fontId="8" fillId="7" borderId="4" xfId="2" applyFont="1" applyFill="1" applyBorder="1" applyAlignment="1">
      <alignment wrapText="1"/>
    </xf>
    <xf numFmtId="44" fontId="8" fillId="7" borderId="4" xfId="2" applyFont="1" applyFill="1" applyBorder="1" applyAlignment="1">
      <alignment vertical="center" wrapText="1"/>
    </xf>
    <xf numFmtId="44" fontId="8" fillId="7" borderId="12" xfId="2" applyFont="1" applyFill="1" applyBorder="1" applyAlignment="1">
      <alignment wrapText="1"/>
    </xf>
    <xf numFmtId="0" fontId="4" fillId="3" borderId="31" xfId="0" applyFont="1" applyFill="1" applyBorder="1" applyAlignment="1">
      <alignment horizontal="center" vertical="center"/>
    </xf>
    <xf numFmtId="0" fontId="4" fillId="3" borderId="27" xfId="0" applyFont="1" applyFill="1" applyBorder="1" applyAlignment="1">
      <alignment horizontal="center" vertical="center"/>
    </xf>
    <xf numFmtId="0" fontId="4" fillId="3" borderId="42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35" xfId="0" applyFont="1" applyFill="1" applyBorder="1" applyAlignment="1">
      <alignment horizontal="center" vertical="center"/>
    </xf>
    <xf numFmtId="0" fontId="8" fillId="9" borderId="4" xfId="0" applyFont="1" applyFill="1" applyBorder="1" applyAlignment="1">
      <alignment horizontal="center" vertical="center" wrapText="1"/>
    </xf>
    <xf numFmtId="44" fontId="11" fillId="6" borderId="4" xfId="0" applyNumberFormat="1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wrapText="1"/>
    </xf>
    <xf numFmtId="0" fontId="8" fillId="7" borderId="4" xfId="0" applyFont="1" applyFill="1" applyBorder="1" applyAlignment="1">
      <alignment horizontal="center" wrapText="1"/>
    </xf>
    <xf numFmtId="0" fontId="12" fillId="3" borderId="4" xfId="0" applyFont="1" applyFill="1" applyBorder="1" applyAlignment="1">
      <alignment horizontal="right" wrapText="1"/>
    </xf>
    <xf numFmtId="0" fontId="9" fillId="4" borderId="4" xfId="0" applyFont="1" applyFill="1" applyBorder="1" applyAlignment="1" applyProtection="1">
      <alignment horizontal="center" wrapText="1"/>
      <protection locked="0"/>
    </xf>
    <xf numFmtId="16" fontId="9" fillId="4" borderId="4" xfId="0" applyNumberFormat="1" applyFont="1" applyFill="1" applyBorder="1" applyAlignment="1" applyProtection="1">
      <alignment horizontal="center" wrapText="1"/>
      <protection locked="0"/>
    </xf>
    <xf numFmtId="0" fontId="3" fillId="4" borderId="13" xfId="0" applyFont="1" applyFill="1" applyBorder="1" applyAlignment="1" applyProtection="1">
      <alignment horizontal="center" vertical="top"/>
      <protection locked="0"/>
    </xf>
    <xf numFmtId="0" fontId="3" fillId="4" borderId="5" xfId="0" applyFont="1" applyFill="1" applyBorder="1" applyAlignment="1" applyProtection="1">
      <alignment horizontal="center" vertical="top"/>
      <protection locked="0"/>
    </xf>
    <xf numFmtId="0" fontId="3" fillId="4" borderId="11" xfId="0" applyFont="1" applyFill="1" applyBorder="1" applyAlignment="1" applyProtection="1">
      <alignment horizontal="center" vertical="top"/>
      <protection locked="0"/>
    </xf>
    <xf numFmtId="0" fontId="3" fillId="4" borderId="14" xfId="0" applyFont="1" applyFill="1" applyBorder="1" applyAlignment="1" applyProtection="1">
      <alignment horizontal="center" vertical="top"/>
      <protection locked="0"/>
    </xf>
    <xf numFmtId="0" fontId="3" fillId="4" borderId="4" xfId="0" applyFont="1" applyFill="1" applyBorder="1" applyAlignment="1" applyProtection="1">
      <alignment horizontal="center" vertical="top"/>
      <protection locked="0"/>
    </xf>
    <xf numFmtId="0" fontId="3" fillId="4" borderId="22" xfId="0" applyFont="1" applyFill="1" applyBorder="1" applyAlignment="1" applyProtection="1">
      <alignment horizontal="center" vertical="top"/>
      <protection locked="0"/>
    </xf>
    <xf numFmtId="0" fontId="3" fillId="4" borderId="23" xfId="0" applyFont="1" applyFill="1" applyBorder="1" applyAlignment="1" applyProtection="1">
      <alignment horizontal="center" vertical="top"/>
      <protection locked="0"/>
    </xf>
    <xf numFmtId="0" fontId="3" fillId="4" borderId="8" xfId="0" applyFont="1" applyFill="1" applyBorder="1" applyAlignment="1" applyProtection="1">
      <alignment horizontal="center" vertical="top"/>
      <protection locked="0"/>
    </xf>
    <xf numFmtId="0" fontId="3" fillId="4" borderId="24" xfId="0" applyFont="1" applyFill="1" applyBorder="1" applyAlignment="1" applyProtection="1">
      <alignment horizontal="center" vertical="top"/>
      <protection locked="0"/>
    </xf>
    <xf numFmtId="0" fontId="8" fillId="7" borderId="47" xfId="0" applyFont="1" applyFill="1" applyBorder="1" applyAlignment="1">
      <alignment horizontal="center" wrapText="1"/>
    </xf>
    <xf numFmtId="0" fontId="8" fillId="7" borderId="52" xfId="0" applyFont="1" applyFill="1" applyBorder="1" applyAlignment="1">
      <alignment horizontal="center" wrapText="1"/>
    </xf>
    <xf numFmtId="0" fontId="8" fillId="7" borderId="51" xfId="0" applyFont="1" applyFill="1" applyBorder="1" applyAlignment="1">
      <alignment horizontal="center" wrapText="1"/>
    </xf>
    <xf numFmtId="0" fontId="8" fillId="7" borderId="10" xfId="0" applyFont="1" applyFill="1" applyBorder="1" applyAlignment="1">
      <alignment horizontal="center"/>
    </xf>
    <xf numFmtId="0" fontId="8" fillId="7" borderId="2" xfId="0" applyFont="1" applyFill="1" applyBorder="1" applyAlignment="1">
      <alignment horizontal="center"/>
    </xf>
    <xf numFmtId="0" fontId="5" fillId="6" borderId="19" xfId="0" applyFont="1" applyFill="1" applyBorder="1" applyAlignment="1">
      <alignment horizontal="center"/>
    </xf>
    <xf numFmtId="0" fontId="5" fillId="6" borderId="20" xfId="0" applyFont="1" applyFill="1" applyBorder="1" applyAlignment="1">
      <alignment horizontal="center"/>
    </xf>
    <xf numFmtId="0" fontId="5" fillId="6" borderId="21" xfId="0" applyFont="1" applyFill="1" applyBorder="1" applyAlignment="1">
      <alignment horizontal="center"/>
    </xf>
    <xf numFmtId="0" fontId="3" fillId="4" borderId="23" xfId="0" applyFont="1" applyFill="1" applyBorder="1" applyAlignment="1" applyProtection="1">
      <alignment horizontal="center" wrapText="1"/>
      <protection locked="0"/>
    </xf>
    <xf numFmtId="0" fontId="3" fillId="4" borderId="8" xfId="0" applyFont="1" applyFill="1" applyBorder="1" applyAlignment="1" applyProtection="1">
      <alignment horizontal="center" wrapText="1"/>
      <protection locked="0"/>
    </xf>
    <xf numFmtId="0" fontId="3" fillId="4" borderId="24" xfId="0" applyFont="1" applyFill="1" applyBorder="1" applyAlignment="1" applyProtection="1">
      <alignment horizontal="center" wrapText="1"/>
      <protection locked="0"/>
    </xf>
    <xf numFmtId="0" fontId="8" fillId="7" borderId="1" xfId="0" applyFont="1" applyFill="1" applyBorder="1" applyAlignment="1">
      <alignment horizontal="center"/>
    </xf>
    <xf numFmtId="0" fontId="5" fillId="9" borderId="31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44" fontId="5" fillId="3" borderId="15" xfId="0" applyNumberFormat="1" applyFont="1" applyFill="1" applyBorder="1" applyAlignment="1">
      <alignment horizontal="center" vertical="center"/>
    </xf>
    <xf numFmtId="44" fontId="5" fillId="3" borderId="29" xfId="0" applyNumberFormat="1" applyFont="1" applyFill="1" applyBorder="1" applyAlignment="1">
      <alignment horizontal="center" vertical="center"/>
    </xf>
    <xf numFmtId="0" fontId="6" fillId="3" borderId="25" xfId="0" applyFont="1" applyFill="1" applyBorder="1" applyAlignment="1">
      <alignment horizontal="center"/>
    </xf>
    <xf numFmtId="0" fontId="6" fillId="3" borderId="40" xfId="0" applyFont="1" applyFill="1" applyBorder="1" applyAlignment="1">
      <alignment horizontal="center"/>
    </xf>
    <xf numFmtId="0" fontId="3" fillId="4" borderId="14" xfId="0" applyFont="1" applyFill="1" applyBorder="1" applyAlignment="1" applyProtection="1">
      <alignment horizontal="center" wrapText="1"/>
      <protection locked="0"/>
    </xf>
    <xf numFmtId="0" fontId="3" fillId="4" borderId="4" xfId="0" applyFont="1" applyFill="1" applyBorder="1" applyAlignment="1" applyProtection="1">
      <alignment horizontal="center" wrapText="1"/>
      <protection locked="0"/>
    </xf>
    <xf numFmtId="0" fontId="3" fillId="4" borderId="22" xfId="0" applyFont="1" applyFill="1" applyBorder="1" applyAlignment="1" applyProtection="1">
      <alignment horizontal="center" wrapText="1"/>
      <protection locked="0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8" xfId="0" applyFont="1" applyFill="1" applyBorder="1" applyAlignment="1">
      <alignment horizontal="center" vertical="center"/>
    </xf>
    <xf numFmtId="0" fontId="6" fillId="4" borderId="34" xfId="0" applyFont="1" applyFill="1" applyBorder="1" applyAlignment="1" applyProtection="1">
      <alignment horizontal="center" wrapText="1"/>
      <protection locked="0"/>
    </xf>
    <xf numFmtId="0" fontId="6" fillId="4" borderId="32" xfId="0" applyFont="1" applyFill="1" applyBorder="1" applyAlignment="1" applyProtection="1">
      <alignment horizontal="center" wrapText="1"/>
      <protection locked="0"/>
    </xf>
    <xf numFmtId="0" fontId="6" fillId="4" borderId="33" xfId="0" applyFont="1" applyFill="1" applyBorder="1" applyAlignment="1" applyProtection="1">
      <alignment horizontal="center" wrapText="1"/>
      <protection locked="0"/>
    </xf>
    <xf numFmtId="16" fontId="3" fillId="4" borderId="14" xfId="0" applyNumberFormat="1" applyFont="1" applyFill="1" applyBorder="1" applyAlignment="1" applyProtection="1">
      <alignment horizontal="center" wrapText="1"/>
      <protection locked="0"/>
    </xf>
    <xf numFmtId="16" fontId="3" fillId="4" borderId="4" xfId="0" applyNumberFormat="1" applyFont="1" applyFill="1" applyBorder="1" applyAlignment="1" applyProtection="1">
      <alignment horizontal="center" wrapText="1"/>
      <protection locked="0"/>
    </xf>
    <xf numFmtId="16" fontId="3" fillId="4" borderId="22" xfId="0" applyNumberFormat="1" applyFont="1" applyFill="1" applyBorder="1" applyAlignment="1" applyProtection="1">
      <alignment horizontal="center" wrapText="1"/>
      <protection locked="0"/>
    </xf>
    <xf numFmtId="0" fontId="9" fillId="3" borderId="4" xfId="0" quotePrefix="1" applyFont="1" applyFill="1" applyBorder="1" applyAlignment="1">
      <alignment wrapText="1"/>
    </xf>
    <xf numFmtId="44" fontId="6" fillId="3" borderId="4" xfId="2" applyFont="1" applyFill="1" applyBorder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126626</xdr:colOff>
      <xdr:row>0</xdr:row>
      <xdr:rowOff>0</xdr:rowOff>
    </xdr:from>
    <xdr:to>
      <xdr:col>8</xdr:col>
      <xdr:colOff>1016559</xdr:colOff>
      <xdr:row>13</xdr:row>
      <xdr:rowOff>28762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B67C299-77E4-D1D3-DCB8-2D80DBB9C2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18902"/>
        <a:stretch>
          <a:fillRect/>
        </a:stretch>
      </xdr:blipFill>
      <xdr:spPr>
        <a:xfrm>
          <a:off x="126626" y="0"/>
          <a:ext cx="11165727" cy="23339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126626</xdr:colOff>
      <xdr:row>0</xdr:row>
      <xdr:rowOff>0</xdr:rowOff>
    </xdr:from>
    <xdr:to>
      <xdr:col>8</xdr:col>
      <xdr:colOff>1016559</xdr:colOff>
      <xdr:row>13</xdr:row>
      <xdr:rowOff>28762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F9B6161-DAE5-43E5-B7E2-07C2ACC1A75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18902"/>
        <a:stretch>
          <a:fillRect/>
        </a:stretch>
      </xdr:blipFill>
      <xdr:spPr>
        <a:xfrm>
          <a:off x="126626" y="0"/>
          <a:ext cx="11142008" cy="243858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48079</xdr:rowOff>
    </xdr:from>
    <xdr:to>
      <xdr:col>10</xdr:col>
      <xdr:colOff>144182</xdr:colOff>
      <xdr:row>14</xdr:row>
      <xdr:rowOff>155320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3D4FBAB4-9DC9-4586-BE0D-D6D03774F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48079"/>
          <a:ext cx="11249025" cy="23995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A0B66-9856-428B-A0C4-243B4D77C638}">
  <dimension ref="B1:J1048573"/>
  <sheetViews>
    <sheetView view="pageBreakPreview" topLeftCell="A84" zoomScale="85" zoomScaleNormal="85" zoomScaleSheetLayoutView="85" workbookViewId="0">
      <selection activeCell="A105" sqref="A105:XFD109"/>
    </sheetView>
  </sheetViews>
  <sheetFormatPr defaultColWidth="9.1796875" defaultRowHeight="13" x14ac:dyDescent="0.3"/>
  <cols>
    <col min="1" max="1" width="2.453125" style="2" customWidth="1"/>
    <col min="2" max="2" width="59.36328125" style="2" customWidth="1"/>
    <col min="3" max="3" width="25.54296875" style="79" customWidth="1"/>
    <col min="4" max="7" width="11.26953125" style="2" customWidth="1"/>
    <col min="8" max="8" width="14.26953125" style="2" bestFit="1" customWidth="1"/>
    <col min="9" max="9" width="16.7265625" style="2" customWidth="1"/>
    <col min="10" max="10" width="3.1796875" style="2" customWidth="1"/>
    <col min="11" max="16384" width="9.1796875" style="2"/>
  </cols>
  <sheetData>
    <row r="1" spans="2:9" ht="23.5" x14ac:dyDescent="0.55000000000000004">
      <c r="B1" s="1"/>
      <c r="C1" s="78"/>
      <c r="D1" s="1"/>
      <c r="E1" s="1"/>
      <c r="F1" s="1"/>
      <c r="G1" s="1"/>
      <c r="H1" s="1"/>
    </row>
    <row r="2" spans="2:9" ht="23.5" x14ac:dyDescent="0.55000000000000004">
      <c r="B2" s="1"/>
      <c r="C2" s="78"/>
      <c r="D2" s="1"/>
      <c r="E2" s="1"/>
      <c r="F2" s="1"/>
      <c r="G2" s="1"/>
      <c r="H2" s="1"/>
    </row>
    <row r="14" spans="2:9" ht="13.5" thickBot="1" x14ac:dyDescent="0.35">
      <c r="B14" s="22" t="s">
        <v>135</v>
      </c>
    </row>
    <row r="15" spans="2:9" ht="23.5" customHeight="1" x14ac:dyDescent="0.3">
      <c r="B15" s="85" t="s">
        <v>0</v>
      </c>
      <c r="C15" s="86"/>
      <c r="D15" s="86"/>
      <c r="E15" s="86"/>
      <c r="F15" s="86"/>
      <c r="G15" s="86"/>
      <c r="H15" s="86"/>
      <c r="I15" s="87"/>
    </row>
    <row r="16" spans="2:9" ht="12" customHeight="1" thickBot="1" x14ac:dyDescent="0.35">
      <c r="B16" s="88"/>
      <c r="C16" s="89"/>
      <c r="D16" s="89"/>
      <c r="E16" s="89"/>
      <c r="F16" s="89"/>
      <c r="G16" s="89"/>
      <c r="H16" s="89"/>
      <c r="I16" s="90"/>
    </row>
    <row r="17" spans="2:10" ht="24" thickBot="1" x14ac:dyDescent="0.6">
      <c r="B17" s="46" t="s">
        <v>1</v>
      </c>
      <c r="C17" s="80"/>
      <c r="D17" s="3"/>
      <c r="E17" s="3"/>
      <c r="F17" s="3"/>
      <c r="G17" s="3"/>
      <c r="H17" s="4"/>
      <c r="I17" s="4"/>
    </row>
    <row r="18" spans="2:10" ht="6.65" customHeight="1" x14ac:dyDescent="0.3">
      <c r="B18" s="4"/>
      <c r="C18" s="81"/>
      <c r="D18" s="4"/>
      <c r="E18" s="4"/>
      <c r="F18" s="4"/>
      <c r="G18" s="4"/>
      <c r="H18" s="4"/>
      <c r="I18" s="4"/>
    </row>
    <row r="19" spans="2:10" ht="15.5" x14ac:dyDescent="0.35">
      <c r="B19" s="69" t="s">
        <v>2</v>
      </c>
      <c r="C19" s="96"/>
      <c r="D19" s="96"/>
      <c r="E19" s="96"/>
      <c r="F19" s="96"/>
      <c r="G19" s="96"/>
      <c r="H19" s="96"/>
      <c r="I19" s="96"/>
    </row>
    <row r="20" spans="2:10" ht="15.5" x14ac:dyDescent="0.35">
      <c r="B20" s="69" t="s">
        <v>3</v>
      </c>
      <c r="C20" s="97"/>
      <c r="D20" s="97"/>
      <c r="E20" s="97"/>
      <c r="F20" s="97"/>
      <c r="G20" s="97"/>
      <c r="H20" s="97"/>
      <c r="I20" s="97"/>
    </row>
    <row r="21" spans="2:10" ht="15.5" x14ac:dyDescent="0.35">
      <c r="B21" s="69" t="s">
        <v>4</v>
      </c>
      <c r="C21" s="96"/>
      <c r="D21" s="96"/>
      <c r="E21" s="96"/>
      <c r="F21" s="96"/>
      <c r="G21" s="96"/>
      <c r="H21" s="96"/>
      <c r="I21" s="96"/>
    </row>
    <row r="22" spans="2:10" ht="15.5" x14ac:dyDescent="0.35">
      <c r="B22" s="69" t="s">
        <v>5</v>
      </c>
      <c r="C22" s="96"/>
      <c r="D22" s="96"/>
      <c r="E22" s="96"/>
      <c r="F22" s="96"/>
      <c r="G22" s="96"/>
      <c r="H22" s="96"/>
      <c r="I22" s="96"/>
    </row>
    <row r="23" spans="2:10" ht="15.5" x14ac:dyDescent="0.35">
      <c r="B23" s="69" t="s">
        <v>6</v>
      </c>
      <c r="C23" s="96"/>
      <c r="D23" s="96"/>
      <c r="E23" s="96"/>
      <c r="F23" s="96"/>
      <c r="G23" s="96"/>
      <c r="H23" s="96"/>
      <c r="I23" s="96"/>
    </row>
    <row r="24" spans="2:10" ht="15.5" x14ac:dyDescent="0.35">
      <c r="B24" s="69" t="s">
        <v>7</v>
      </c>
      <c r="C24" s="96"/>
      <c r="D24" s="96"/>
      <c r="E24" s="96"/>
      <c r="F24" s="96"/>
      <c r="G24" s="96"/>
      <c r="H24" s="96"/>
      <c r="I24" s="96"/>
    </row>
    <row r="25" spans="2:10" ht="15.5" x14ac:dyDescent="0.35">
      <c r="B25" s="69" t="s">
        <v>138</v>
      </c>
      <c r="C25" s="96"/>
      <c r="D25" s="96"/>
      <c r="E25" s="96"/>
      <c r="F25" s="96"/>
      <c r="G25" s="96"/>
      <c r="H25" s="96"/>
      <c r="I25" s="96"/>
    </row>
    <row r="26" spans="2:10" ht="15.5" x14ac:dyDescent="0.35">
      <c r="B26" s="67"/>
      <c r="C26" s="82"/>
      <c r="D26" s="94" t="s">
        <v>8</v>
      </c>
      <c r="E26" s="94"/>
      <c r="F26" s="94"/>
      <c r="G26" s="94"/>
      <c r="H26" s="91" t="s">
        <v>9</v>
      </c>
      <c r="I26" s="92">
        <f>SUM(I29:I110)</f>
        <v>0</v>
      </c>
    </row>
    <row r="27" spans="2:10" ht="15.5" x14ac:dyDescent="0.35">
      <c r="B27" s="95" t="s">
        <v>137</v>
      </c>
      <c r="C27" s="95"/>
      <c r="D27" s="71"/>
      <c r="E27" s="72"/>
      <c r="F27" s="72"/>
      <c r="G27" s="72"/>
      <c r="H27" s="91"/>
      <c r="I27" s="92"/>
    </row>
    <row r="28" spans="2:10" s="38" customFormat="1" ht="15.5" x14ac:dyDescent="0.35">
      <c r="B28" s="67" t="s">
        <v>141</v>
      </c>
      <c r="C28" s="82" t="s">
        <v>10</v>
      </c>
      <c r="D28" s="94" t="s">
        <v>11</v>
      </c>
      <c r="E28" s="94"/>
      <c r="F28" s="94"/>
      <c r="G28" s="94"/>
      <c r="H28" s="73" t="s">
        <v>12</v>
      </c>
      <c r="I28" s="73" t="s">
        <v>13</v>
      </c>
    </row>
    <row r="29" spans="2:10" ht="15.5" x14ac:dyDescent="0.35">
      <c r="B29" s="68" t="s">
        <v>140</v>
      </c>
      <c r="C29" s="77">
        <v>4.49</v>
      </c>
      <c r="D29" s="72"/>
      <c r="E29" s="72"/>
      <c r="F29" s="72"/>
      <c r="G29" s="72"/>
      <c r="H29" s="74">
        <f>SUM(D29:G29)</f>
        <v>0</v>
      </c>
      <c r="I29" s="75">
        <f t="shared" ref="I29:I35" si="0">H29*C29</f>
        <v>0</v>
      </c>
      <c r="J29" s="13"/>
    </row>
    <row r="30" spans="2:10" ht="15.5" x14ac:dyDescent="0.35">
      <c r="B30" s="68" t="s">
        <v>139</v>
      </c>
      <c r="C30" s="77">
        <v>7.95</v>
      </c>
      <c r="D30" s="72"/>
      <c r="E30" s="72"/>
      <c r="F30" s="72"/>
      <c r="G30" s="72"/>
      <c r="H30" s="74">
        <f t="shared" ref="H30:H35" si="1">SUM(D30:G30)</f>
        <v>0</v>
      </c>
      <c r="I30" s="75">
        <f t="shared" si="0"/>
        <v>0</v>
      </c>
      <c r="J30" s="16"/>
    </row>
    <row r="31" spans="2:10" ht="15.5" x14ac:dyDescent="0.35">
      <c r="B31" s="67" t="s">
        <v>148</v>
      </c>
      <c r="C31" s="82"/>
      <c r="D31" s="70"/>
      <c r="E31" s="70"/>
      <c r="F31" s="70"/>
      <c r="G31" s="70"/>
      <c r="H31" s="70"/>
      <c r="I31" s="70"/>
      <c r="J31" s="16"/>
    </row>
    <row r="32" spans="2:10" ht="15.5" x14ac:dyDescent="0.35">
      <c r="B32" s="68" t="s">
        <v>115</v>
      </c>
      <c r="C32" s="77">
        <v>14.75</v>
      </c>
      <c r="D32" s="72"/>
      <c r="E32" s="72"/>
      <c r="F32" s="72"/>
      <c r="G32" s="72"/>
      <c r="H32" s="74">
        <f t="shared" si="1"/>
        <v>0</v>
      </c>
      <c r="I32" s="75">
        <f t="shared" si="0"/>
        <v>0</v>
      </c>
      <c r="J32" s="16"/>
    </row>
    <row r="33" spans="2:10" ht="15.5" x14ac:dyDescent="0.35">
      <c r="B33" s="68" t="s">
        <v>116</v>
      </c>
      <c r="C33" s="77">
        <v>14.75</v>
      </c>
      <c r="D33" s="72"/>
      <c r="E33" s="72"/>
      <c r="F33" s="72"/>
      <c r="G33" s="72"/>
      <c r="H33" s="74">
        <f t="shared" si="1"/>
        <v>0</v>
      </c>
      <c r="I33" s="75">
        <f t="shared" si="0"/>
        <v>0</v>
      </c>
      <c r="J33" s="16"/>
    </row>
    <row r="34" spans="2:10" ht="15.5" x14ac:dyDescent="0.35">
      <c r="B34" s="68" t="s">
        <v>117</v>
      </c>
      <c r="C34" s="77">
        <v>6.45</v>
      </c>
      <c r="D34" s="72"/>
      <c r="E34" s="72"/>
      <c r="F34" s="72"/>
      <c r="G34" s="72"/>
      <c r="H34" s="74">
        <f t="shared" si="1"/>
        <v>0</v>
      </c>
      <c r="I34" s="75">
        <f t="shared" si="0"/>
        <v>0</v>
      </c>
      <c r="J34" s="16"/>
    </row>
    <row r="35" spans="2:10" ht="15.5" x14ac:dyDescent="0.35">
      <c r="B35" s="68" t="s">
        <v>142</v>
      </c>
      <c r="C35" s="77">
        <v>6.95</v>
      </c>
      <c r="D35" s="72"/>
      <c r="E35" s="72"/>
      <c r="F35" s="72"/>
      <c r="G35" s="72"/>
      <c r="H35" s="74">
        <f t="shared" si="1"/>
        <v>0</v>
      </c>
      <c r="I35" s="75">
        <f t="shared" si="0"/>
        <v>0</v>
      </c>
      <c r="J35" s="16"/>
    </row>
    <row r="36" spans="2:10" ht="15.5" x14ac:dyDescent="0.35">
      <c r="B36" s="68" t="s">
        <v>118</v>
      </c>
      <c r="C36" s="77">
        <v>16.75</v>
      </c>
      <c r="D36" s="72"/>
      <c r="E36" s="72"/>
      <c r="F36" s="72"/>
      <c r="G36" s="72"/>
      <c r="H36" s="74">
        <f t="shared" ref="H36" si="2">SUM(D36:G36)</f>
        <v>0</v>
      </c>
      <c r="I36" s="75">
        <f t="shared" ref="I36" si="3">H36*C36</f>
        <v>0</v>
      </c>
      <c r="J36" s="16"/>
    </row>
    <row r="37" spans="2:10" ht="15.5" x14ac:dyDescent="0.35">
      <c r="B37" s="67" t="s">
        <v>112</v>
      </c>
      <c r="C37" s="82" t="s">
        <v>10</v>
      </c>
      <c r="D37" s="94" t="s">
        <v>11</v>
      </c>
      <c r="E37" s="94"/>
      <c r="F37" s="94"/>
      <c r="G37" s="94"/>
      <c r="H37" s="73" t="s">
        <v>12</v>
      </c>
      <c r="I37" s="73" t="s">
        <v>13</v>
      </c>
      <c r="J37" s="16"/>
    </row>
    <row r="38" spans="2:10" ht="15.5" x14ac:dyDescent="0.35">
      <c r="B38" s="68" t="s">
        <v>109</v>
      </c>
      <c r="C38" s="77">
        <v>3.1</v>
      </c>
      <c r="D38" s="72"/>
      <c r="E38" s="72"/>
      <c r="F38" s="72"/>
      <c r="G38" s="72"/>
      <c r="H38" s="74">
        <f t="shared" ref="H38:H44" si="4">SUM(D38:G38)</f>
        <v>0</v>
      </c>
      <c r="I38" s="75">
        <f t="shared" ref="I38:I44" si="5">H38*C38</f>
        <v>0</v>
      </c>
      <c r="J38" s="16"/>
    </row>
    <row r="39" spans="2:10" ht="15.5" x14ac:dyDescent="0.35">
      <c r="B39" s="68" t="s">
        <v>110</v>
      </c>
      <c r="C39" s="77">
        <v>3.1</v>
      </c>
      <c r="D39" s="72"/>
      <c r="E39" s="72"/>
      <c r="F39" s="72"/>
      <c r="G39" s="72"/>
      <c r="H39" s="74">
        <f t="shared" si="4"/>
        <v>0</v>
      </c>
      <c r="I39" s="75">
        <f t="shared" si="5"/>
        <v>0</v>
      </c>
      <c r="J39" s="16"/>
    </row>
    <row r="40" spans="2:10" ht="15.5" x14ac:dyDescent="0.35">
      <c r="B40" s="68" t="s">
        <v>111</v>
      </c>
      <c r="C40" s="77">
        <v>3.1</v>
      </c>
      <c r="D40" s="72"/>
      <c r="E40" s="72"/>
      <c r="F40" s="72"/>
      <c r="G40" s="72"/>
      <c r="H40" s="74">
        <f t="shared" si="4"/>
        <v>0</v>
      </c>
      <c r="I40" s="75">
        <f t="shared" si="5"/>
        <v>0</v>
      </c>
      <c r="J40" s="16"/>
    </row>
    <row r="41" spans="2:10" ht="15.5" x14ac:dyDescent="0.35">
      <c r="B41" s="68" t="s">
        <v>16</v>
      </c>
      <c r="C41" s="77">
        <v>3.1</v>
      </c>
      <c r="D41" s="72"/>
      <c r="E41" s="72"/>
      <c r="F41" s="72"/>
      <c r="G41" s="72"/>
      <c r="H41" s="74">
        <f t="shared" si="4"/>
        <v>0</v>
      </c>
      <c r="I41" s="75">
        <f t="shared" si="5"/>
        <v>0</v>
      </c>
      <c r="J41" s="16"/>
    </row>
    <row r="42" spans="2:10" ht="15.5" x14ac:dyDescent="0.35">
      <c r="B42" s="68" t="s">
        <v>113</v>
      </c>
      <c r="C42" s="77">
        <v>2.5</v>
      </c>
      <c r="D42" s="72"/>
      <c r="E42" s="72"/>
      <c r="F42" s="72"/>
      <c r="G42" s="72"/>
      <c r="H42" s="74">
        <f t="shared" si="4"/>
        <v>0</v>
      </c>
      <c r="I42" s="75">
        <f t="shared" si="5"/>
        <v>0</v>
      </c>
      <c r="J42" s="16"/>
    </row>
    <row r="43" spans="2:10" ht="15.5" x14ac:dyDescent="0.35">
      <c r="B43" s="68" t="s">
        <v>114</v>
      </c>
      <c r="C43" s="77">
        <v>3.75</v>
      </c>
      <c r="D43" s="72"/>
      <c r="E43" s="72"/>
      <c r="F43" s="72"/>
      <c r="G43" s="72"/>
      <c r="H43" s="74">
        <f t="shared" si="4"/>
        <v>0</v>
      </c>
      <c r="I43" s="75">
        <f t="shared" si="5"/>
        <v>0</v>
      </c>
      <c r="J43" s="16"/>
    </row>
    <row r="44" spans="2:10" ht="15.5" x14ac:dyDescent="0.35">
      <c r="B44" s="68" t="s">
        <v>143</v>
      </c>
      <c r="C44" s="77">
        <v>0.75</v>
      </c>
      <c r="D44" s="72"/>
      <c r="E44" s="72"/>
      <c r="F44" s="72"/>
      <c r="G44" s="72"/>
      <c r="H44" s="74">
        <f t="shared" si="4"/>
        <v>0</v>
      </c>
      <c r="I44" s="75">
        <f t="shared" si="5"/>
        <v>0</v>
      </c>
    </row>
    <row r="45" spans="2:10" ht="28.5" x14ac:dyDescent="0.35">
      <c r="B45" s="67" t="s">
        <v>151</v>
      </c>
      <c r="C45" s="82" t="s">
        <v>10</v>
      </c>
      <c r="D45" s="94" t="s">
        <v>11</v>
      </c>
      <c r="E45" s="94"/>
      <c r="F45" s="94"/>
      <c r="G45" s="94"/>
      <c r="H45" s="73" t="s">
        <v>12</v>
      </c>
      <c r="I45" s="73" t="s">
        <v>13</v>
      </c>
    </row>
    <row r="46" spans="2:10" ht="15.5" x14ac:dyDescent="0.35">
      <c r="B46" s="68" t="s">
        <v>256</v>
      </c>
      <c r="C46" s="77">
        <v>13.95</v>
      </c>
      <c r="D46" s="72"/>
      <c r="E46" s="72"/>
      <c r="F46" s="72"/>
      <c r="G46" s="72"/>
      <c r="H46" s="74">
        <f>SUM(D46:G46)</f>
        <v>0</v>
      </c>
      <c r="I46" s="75">
        <f>H46*C46</f>
        <v>0</v>
      </c>
    </row>
    <row r="47" spans="2:10" ht="15.5" x14ac:dyDescent="0.35">
      <c r="B47" s="68" t="s">
        <v>257</v>
      </c>
      <c r="C47" s="77">
        <v>14.95</v>
      </c>
      <c r="D47" s="72"/>
      <c r="E47" s="72"/>
      <c r="F47" s="72"/>
      <c r="G47" s="72"/>
      <c r="H47" s="74">
        <f t="shared" ref="H47:H52" si="6">SUM(D47:G47)</f>
        <v>0</v>
      </c>
      <c r="I47" s="75">
        <f t="shared" ref="I47:I51" si="7">H47*C47</f>
        <v>0</v>
      </c>
    </row>
    <row r="48" spans="2:10" ht="15.5" x14ac:dyDescent="0.3">
      <c r="B48" s="67" t="s">
        <v>108</v>
      </c>
      <c r="C48" s="83"/>
      <c r="D48" s="67"/>
      <c r="E48" s="67"/>
      <c r="F48" s="67"/>
      <c r="G48" s="67"/>
      <c r="H48" s="67"/>
      <c r="I48" s="67"/>
    </row>
    <row r="49" spans="2:10" ht="15.5" x14ac:dyDescent="0.35">
      <c r="B49" s="68" t="s">
        <v>109</v>
      </c>
      <c r="C49" s="77">
        <v>3.1</v>
      </c>
      <c r="D49" s="72"/>
      <c r="E49" s="72"/>
      <c r="F49" s="72"/>
      <c r="G49" s="72"/>
      <c r="H49" s="74">
        <f t="shared" si="6"/>
        <v>0</v>
      </c>
      <c r="I49" s="75">
        <f t="shared" si="7"/>
        <v>0</v>
      </c>
    </row>
    <row r="50" spans="2:10" ht="15.5" x14ac:dyDescent="0.35">
      <c r="B50" s="68" t="s">
        <v>110</v>
      </c>
      <c r="C50" s="77">
        <v>3.1</v>
      </c>
      <c r="D50" s="72"/>
      <c r="E50" s="72"/>
      <c r="F50" s="72"/>
      <c r="G50" s="72"/>
      <c r="H50" s="74">
        <f t="shared" si="6"/>
        <v>0</v>
      </c>
      <c r="I50" s="75">
        <f t="shared" si="7"/>
        <v>0</v>
      </c>
    </row>
    <row r="51" spans="2:10" ht="15.5" x14ac:dyDescent="0.35">
      <c r="B51" s="68" t="s">
        <v>145</v>
      </c>
      <c r="C51" s="77">
        <v>3.1</v>
      </c>
      <c r="D51" s="72"/>
      <c r="E51" s="72"/>
      <c r="F51" s="72"/>
      <c r="G51" s="72"/>
      <c r="H51" s="74">
        <f t="shared" si="6"/>
        <v>0</v>
      </c>
      <c r="I51" s="75">
        <f t="shared" si="7"/>
        <v>0</v>
      </c>
    </row>
    <row r="52" spans="2:10" ht="15.5" x14ac:dyDescent="0.35">
      <c r="B52" s="68" t="s">
        <v>255</v>
      </c>
      <c r="C52" s="77">
        <v>4.25</v>
      </c>
      <c r="D52" s="72"/>
      <c r="E52" s="72"/>
      <c r="F52" s="72"/>
      <c r="G52" s="72"/>
      <c r="H52" s="74">
        <f t="shared" si="6"/>
        <v>0</v>
      </c>
      <c r="I52" s="75">
        <f>H52*C52</f>
        <v>0</v>
      </c>
    </row>
    <row r="53" spans="2:10" ht="41.5" x14ac:dyDescent="0.35">
      <c r="B53" s="67" t="s">
        <v>147</v>
      </c>
      <c r="C53" s="82" t="s">
        <v>10</v>
      </c>
      <c r="D53" s="94" t="s">
        <v>11</v>
      </c>
      <c r="E53" s="94"/>
      <c r="F53" s="94"/>
      <c r="G53" s="94"/>
      <c r="H53" s="73" t="s">
        <v>12</v>
      </c>
      <c r="I53" s="73" t="s">
        <v>13</v>
      </c>
    </row>
    <row r="54" spans="2:10" ht="15.5" x14ac:dyDescent="0.35">
      <c r="B54" s="68" t="s">
        <v>176</v>
      </c>
      <c r="C54" s="77">
        <v>13.95</v>
      </c>
      <c r="D54" s="72"/>
      <c r="E54" s="72"/>
      <c r="F54" s="72"/>
      <c r="G54" s="72"/>
      <c r="H54" s="74">
        <f t="shared" ref="H54:H58" si="8">SUM(D54:G54)</f>
        <v>0</v>
      </c>
      <c r="I54" s="75">
        <f t="shared" ref="I54:I58" si="9">H54*C54</f>
        <v>0</v>
      </c>
    </row>
    <row r="55" spans="2:10" ht="15.5" x14ac:dyDescent="0.35">
      <c r="B55" s="68" t="s">
        <v>177</v>
      </c>
      <c r="C55" s="77">
        <v>14.95</v>
      </c>
      <c r="D55" s="72"/>
      <c r="E55" s="72"/>
      <c r="F55" s="72"/>
      <c r="G55" s="72"/>
      <c r="H55" s="74">
        <f t="shared" si="8"/>
        <v>0</v>
      </c>
      <c r="I55" s="75">
        <f t="shared" si="9"/>
        <v>0</v>
      </c>
    </row>
    <row r="56" spans="2:10" ht="15.5" x14ac:dyDescent="0.35">
      <c r="B56" s="68" t="s">
        <v>178</v>
      </c>
      <c r="C56" s="77">
        <v>16.95</v>
      </c>
      <c r="D56" s="72"/>
      <c r="E56" s="72"/>
      <c r="F56" s="72"/>
      <c r="G56" s="72"/>
      <c r="H56" s="74">
        <f t="shared" si="8"/>
        <v>0</v>
      </c>
      <c r="I56" s="75">
        <f t="shared" si="9"/>
        <v>0</v>
      </c>
    </row>
    <row r="57" spans="2:10" ht="15.5" x14ac:dyDescent="0.35">
      <c r="B57" s="68" t="s">
        <v>179</v>
      </c>
      <c r="C57" s="77">
        <v>11.95</v>
      </c>
      <c r="D57" s="72"/>
      <c r="E57" s="72"/>
      <c r="F57" s="72"/>
      <c r="G57" s="72"/>
      <c r="H57" s="74">
        <f t="shared" si="8"/>
        <v>0</v>
      </c>
      <c r="I57" s="75">
        <f t="shared" si="9"/>
        <v>0</v>
      </c>
    </row>
    <row r="58" spans="2:10" ht="15.5" x14ac:dyDescent="0.35">
      <c r="B58" s="68" t="s">
        <v>180</v>
      </c>
      <c r="C58" s="77">
        <f>C57+3.95</f>
        <v>15.899999999999999</v>
      </c>
      <c r="D58" s="72"/>
      <c r="E58" s="72"/>
      <c r="F58" s="72"/>
      <c r="G58" s="72"/>
      <c r="H58" s="74">
        <f t="shared" si="8"/>
        <v>0</v>
      </c>
      <c r="I58" s="75">
        <f t="shared" si="9"/>
        <v>0</v>
      </c>
    </row>
    <row r="59" spans="2:10" ht="41.5" x14ac:dyDescent="0.35">
      <c r="B59" s="67" t="s">
        <v>146</v>
      </c>
      <c r="C59" s="84" t="s">
        <v>10</v>
      </c>
      <c r="D59" s="107" t="s">
        <v>11</v>
      </c>
      <c r="E59" s="108"/>
      <c r="F59" s="108"/>
      <c r="G59" s="109"/>
      <c r="H59" s="76" t="s">
        <v>12</v>
      </c>
      <c r="I59" s="76" t="s">
        <v>13</v>
      </c>
    </row>
    <row r="60" spans="2:10" ht="15.5" x14ac:dyDescent="0.35">
      <c r="B60" s="67" t="s">
        <v>119</v>
      </c>
      <c r="C60" s="82"/>
      <c r="D60" s="70"/>
      <c r="E60" s="70"/>
      <c r="F60" s="70"/>
      <c r="G60" s="70"/>
      <c r="H60" s="73"/>
      <c r="I60" s="73"/>
    </row>
    <row r="61" spans="2:10" ht="15.5" x14ac:dyDescent="0.35">
      <c r="B61" s="68" t="s">
        <v>120</v>
      </c>
      <c r="C61" s="77">
        <v>2.95</v>
      </c>
      <c r="D61" s="72"/>
      <c r="E61" s="72"/>
      <c r="F61" s="72"/>
      <c r="G61" s="72"/>
      <c r="H61" s="74">
        <f t="shared" ref="H61:H67" si="10">SUM(D61:G61)</f>
        <v>0</v>
      </c>
      <c r="I61" s="75">
        <f t="shared" ref="I61:I67" si="11">H61*C61</f>
        <v>0</v>
      </c>
    </row>
    <row r="62" spans="2:10" ht="15.5" x14ac:dyDescent="0.35">
      <c r="B62" s="68" t="s">
        <v>17</v>
      </c>
      <c r="C62" s="77">
        <v>2.95</v>
      </c>
      <c r="D62" s="72"/>
      <c r="E62" s="72"/>
      <c r="F62" s="72"/>
      <c r="G62" s="72"/>
      <c r="H62" s="74">
        <f t="shared" si="10"/>
        <v>0</v>
      </c>
      <c r="I62" s="75">
        <f t="shared" si="11"/>
        <v>0</v>
      </c>
      <c r="J62" s="19"/>
    </row>
    <row r="63" spans="2:10" ht="15.5" x14ac:dyDescent="0.35">
      <c r="B63" s="68" t="s">
        <v>121</v>
      </c>
      <c r="C63" s="77">
        <v>2.95</v>
      </c>
      <c r="D63" s="72"/>
      <c r="E63" s="72"/>
      <c r="F63" s="72"/>
      <c r="G63" s="72"/>
      <c r="H63" s="74">
        <f t="shared" si="10"/>
        <v>0</v>
      </c>
      <c r="I63" s="75">
        <f t="shared" si="11"/>
        <v>0</v>
      </c>
    </row>
    <row r="64" spans="2:10" ht="15.5" x14ac:dyDescent="0.35">
      <c r="B64" s="68" t="s">
        <v>122</v>
      </c>
      <c r="C64" s="77">
        <v>2.95</v>
      </c>
      <c r="D64" s="72"/>
      <c r="E64" s="72"/>
      <c r="F64" s="72"/>
      <c r="G64" s="72"/>
      <c r="H64" s="74">
        <f t="shared" si="10"/>
        <v>0</v>
      </c>
      <c r="I64" s="75">
        <f t="shared" si="11"/>
        <v>0</v>
      </c>
    </row>
    <row r="65" spans="2:9" ht="15.5" x14ac:dyDescent="0.35">
      <c r="B65" s="68" t="s">
        <v>123</v>
      </c>
      <c r="C65" s="77">
        <v>3.95</v>
      </c>
      <c r="D65" s="72"/>
      <c r="E65" s="72"/>
      <c r="F65" s="72"/>
      <c r="G65" s="72"/>
      <c r="H65" s="74">
        <f t="shared" si="10"/>
        <v>0</v>
      </c>
      <c r="I65" s="75">
        <f t="shared" si="11"/>
        <v>0</v>
      </c>
    </row>
    <row r="66" spans="2:9" ht="15.5" x14ac:dyDescent="0.35">
      <c r="B66" s="68" t="s">
        <v>124</v>
      </c>
      <c r="C66" s="77">
        <v>3.45</v>
      </c>
      <c r="D66" s="72"/>
      <c r="E66" s="72"/>
      <c r="F66" s="72"/>
      <c r="G66" s="72"/>
      <c r="H66" s="74">
        <f t="shared" si="10"/>
        <v>0</v>
      </c>
      <c r="I66" s="75">
        <f t="shared" si="11"/>
        <v>0</v>
      </c>
    </row>
    <row r="67" spans="2:9" ht="15.5" x14ac:dyDescent="0.35">
      <c r="B67" s="68" t="s">
        <v>152</v>
      </c>
      <c r="C67" s="77">
        <v>2.95</v>
      </c>
      <c r="D67" s="72"/>
      <c r="E67" s="72"/>
      <c r="F67" s="72"/>
      <c r="G67" s="72"/>
      <c r="H67" s="74">
        <f t="shared" si="10"/>
        <v>0</v>
      </c>
      <c r="I67" s="75">
        <f t="shared" si="11"/>
        <v>0</v>
      </c>
    </row>
    <row r="68" spans="2:9" ht="15.5" x14ac:dyDescent="0.35">
      <c r="B68" s="68" t="s">
        <v>125</v>
      </c>
      <c r="C68" s="77">
        <v>2.4500000000000002</v>
      </c>
      <c r="D68" s="72"/>
      <c r="E68" s="72"/>
      <c r="F68" s="72"/>
      <c r="G68" s="72"/>
      <c r="H68" s="74">
        <f t="shared" ref="H68" si="12">SUM(D68:G68)</f>
        <v>0</v>
      </c>
      <c r="I68" s="75">
        <f t="shared" ref="I68" si="13">H68*C68</f>
        <v>0</v>
      </c>
    </row>
    <row r="69" spans="2:9" ht="15.5" x14ac:dyDescent="0.35">
      <c r="B69" s="68" t="s">
        <v>126</v>
      </c>
      <c r="C69" s="77">
        <v>2.95</v>
      </c>
      <c r="D69" s="72"/>
      <c r="E69" s="72"/>
      <c r="F69" s="72"/>
      <c r="G69" s="72"/>
      <c r="H69" s="74">
        <f t="shared" ref="H69" si="14">SUM(D69:G69)</f>
        <v>0</v>
      </c>
      <c r="I69" s="75">
        <f t="shared" ref="I69" si="15">H69*C69</f>
        <v>0</v>
      </c>
    </row>
    <row r="70" spans="2:9" ht="15.5" x14ac:dyDescent="0.3">
      <c r="B70" s="67" t="s">
        <v>127</v>
      </c>
      <c r="C70" s="83"/>
      <c r="D70" s="67"/>
      <c r="E70" s="67"/>
      <c r="F70" s="67"/>
      <c r="G70" s="67"/>
      <c r="H70" s="67"/>
      <c r="I70" s="67"/>
    </row>
    <row r="71" spans="2:9" ht="15.5" x14ac:dyDescent="0.35">
      <c r="B71" s="69" t="s">
        <v>128</v>
      </c>
      <c r="C71" s="77">
        <v>4.95</v>
      </c>
      <c r="D71" s="72"/>
      <c r="E71" s="72"/>
      <c r="F71" s="72"/>
      <c r="G71" s="72"/>
      <c r="H71" s="74">
        <f>SUM(D71:G71)</f>
        <v>0</v>
      </c>
      <c r="I71" s="75">
        <f t="shared" ref="I71:I77" si="16">H71*C71</f>
        <v>0</v>
      </c>
    </row>
    <row r="72" spans="2:9" ht="15.5" x14ac:dyDescent="0.35">
      <c r="B72" s="69" t="s">
        <v>129</v>
      </c>
      <c r="C72" s="77">
        <v>3.45</v>
      </c>
      <c r="D72" s="72"/>
      <c r="E72" s="72"/>
      <c r="F72" s="72"/>
      <c r="G72" s="72"/>
      <c r="H72" s="74">
        <f>SUM(D72:G72)</f>
        <v>0</v>
      </c>
      <c r="I72" s="75">
        <f t="shared" si="16"/>
        <v>0</v>
      </c>
    </row>
    <row r="73" spans="2:9" ht="15.5" x14ac:dyDescent="0.35">
      <c r="B73" s="69" t="s">
        <v>258</v>
      </c>
      <c r="C73" s="77">
        <v>4.25</v>
      </c>
      <c r="D73" s="72"/>
      <c r="E73" s="72"/>
      <c r="F73" s="72"/>
      <c r="G73" s="72"/>
      <c r="H73" s="74">
        <f>SUM(D73:G73)</f>
        <v>0</v>
      </c>
      <c r="I73" s="75">
        <f t="shared" si="16"/>
        <v>0</v>
      </c>
    </row>
    <row r="74" spans="2:9" ht="15.5" x14ac:dyDescent="0.35">
      <c r="B74" s="69" t="s">
        <v>130</v>
      </c>
      <c r="C74" s="77">
        <v>3.25</v>
      </c>
      <c r="D74" s="72"/>
      <c r="E74" s="72"/>
      <c r="F74" s="72"/>
      <c r="G74" s="72"/>
      <c r="H74" s="74">
        <f>SUM(D74:G74)</f>
        <v>0</v>
      </c>
      <c r="I74" s="75">
        <f t="shared" si="16"/>
        <v>0</v>
      </c>
    </row>
    <row r="75" spans="2:9" ht="15.5" x14ac:dyDescent="0.35">
      <c r="B75" s="69" t="s">
        <v>131</v>
      </c>
      <c r="C75" s="77">
        <v>1.45</v>
      </c>
      <c r="D75" s="72"/>
      <c r="E75" s="72"/>
      <c r="F75" s="72"/>
      <c r="G75" s="72"/>
      <c r="H75" s="74">
        <f t="shared" ref="H75:H77" si="17">SUM(D75:G75)</f>
        <v>0</v>
      </c>
      <c r="I75" s="75">
        <f t="shared" si="16"/>
        <v>0</v>
      </c>
    </row>
    <row r="76" spans="2:9" ht="15.5" x14ac:dyDescent="0.35">
      <c r="B76" s="69" t="s">
        <v>132</v>
      </c>
      <c r="C76" s="77">
        <v>3.95</v>
      </c>
      <c r="D76" s="72"/>
      <c r="E76" s="72"/>
      <c r="F76" s="72"/>
      <c r="G76" s="72"/>
      <c r="H76" s="74">
        <f t="shared" si="17"/>
        <v>0</v>
      </c>
      <c r="I76" s="75">
        <f t="shared" si="16"/>
        <v>0</v>
      </c>
    </row>
    <row r="77" spans="2:9" ht="15.5" x14ac:dyDescent="0.35">
      <c r="B77" s="69" t="s">
        <v>133</v>
      </c>
      <c r="C77" s="77">
        <v>3.75</v>
      </c>
      <c r="D77" s="72"/>
      <c r="E77" s="72"/>
      <c r="F77" s="72"/>
      <c r="G77" s="72"/>
      <c r="H77" s="74">
        <f t="shared" si="17"/>
        <v>0</v>
      </c>
      <c r="I77" s="75">
        <f t="shared" si="16"/>
        <v>0</v>
      </c>
    </row>
    <row r="78" spans="2:9" ht="15.5" x14ac:dyDescent="0.35">
      <c r="B78" s="67" t="s">
        <v>134</v>
      </c>
      <c r="C78" s="82" t="s">
        <v>10</v>
      </c>
      <c r="D78" s="94" t="s">
        <v>11</v>
      </c>
      <c r="E78" s="94"/>
      <c r="F78" s="94"/>
      <c r="G78" s="94"/>
      <c r="H78" s="73" t="s">
        <v>12</v>
      </c>
      <c r="I78" s="73" t="s">
        <v>13</v>
      </c>
    </row>
    <row r="79" spans="2:9" ht="15.5" x14ac:dyDescent="0.35">
      <c r="B79" s="69" t="s">
        <v>153</v>
      </c>
      <c r="C79" s="77">
        <v>10.95</v>
      </c>
      <c r="D79" s="72"/>
      <c r="E79" s="72"/>
      <c r="F79" s="72"/>
      <c r="G79" s="72"/>
      <c r="H79" s="74">
        <f t="shared" ref="H79:H85" si="18">SUM(D79:G79)</f>
        <v>0</v>
      </c>
      <c r="I79" s="75">
        <f t="shared" ref="I79:I85" si="19">H79*C79</f>
        <v>0</v>
      </c>
    </row>
    <row r="80" spans="2:9" ht="15.5" x14ac:dyDescent="0.35">
      <c r="B80" s="69" t="s">
        <v>154</v>
      </c>
      <c r="C80" s="77">
        <v>9.9499999999999993</v>
      </c>
      <c r="D80" s="72"/>
      <c r="E80" s="72"/>
      <c r="F80" s="72"/>
      <c r="G80" s="72"/>
      <c r="H80" s="74">
        <f t="shared" si="18"/>
        <v>0</v>
      </c>
      <c r="I80" s="75">
        <f t="shared" si="19"/>
        <v>0</v>
      </c>
    </row>
    <row r="81" spans="2:9" ht="15.5" x14ac:dyDescent="0.35">
      <c r="B81" s="69" t="s">
        <v>155</v>
      </c>
      <c r="C81" s="77">
        <v>12.5</v>
      </c>
      <c r="D81" s="72"/>
      <c r="E81" s="72"/>
      <c r="F81" s="72"/>
      <c r="G81" s="72"/>
      <c r="H81" s="74">
        <f t="shared" si="18"/>
        <v>0</v>
      </c>
      <c r="I81" s="75">
        <f t="shared" si="19"/>
        <v>0</v>
      </c>
    </row>
    <row r="82" spans="2:9" ht="15.5" x14ac:dyDescent="0.35">
      <c r="B82" s="69" t="s">
        <v>156</v>
      </c>
      <c r="C82" s="77">
        <v>5.45</v>
      </c>
      <c r="D82" s="72"/>
      <c r="E82" s="72"/>
      <c r="F82" s="72"/>
      <c r="G82" s="72"/>
      <c r="H82" s="74">
        <f t="shared" si="18"/>
        <v>0</v>
      </c>
      <c r="I82" s="75">
        <f t="shared" si="19"/>
        <v>0</v>
      </c>
    </row>
    <row r="83" spans="2:9" ht="15.5" x14ac:dyDescent="0.35">
      <c r="B83" s="69" t="s">
        <v>157</v>
      </c>
      <c r="C83" s="77">
        <v>6.95</v>
      </c>
      <c r="D83" s="72"/>
      <c r="E83" s="72"/>
      <c r="F83" s="72"/>
      <c r="G83" s="72"/>
      <c r="H83" s="74">
        <f t="shared" si="18"/>
        <v>0</v>
      </c>
      <c r="I83" s="75">
        <f t="shared" si="19"/>
        <v>0</v>
      </c>
    </row>
    <row r="84" spans="2:9" ht="15.5" x14ac:dyDescent="0.35">
      <c r="B84" s="69" t="s">
        <v>158</v>
      </c>
      <c r="C84" s="77">
        <v>6.45</v>
      </c>
      <c r="D84" s="72"/>
      <c r="E84" s="72"/>
      <c r="F84" s="72"/>
      <c r="G84" s="72"/>
      <c r="H84" s="74">
        <f t="shared" si="18"/>
        <v>0</v>
      </c>
      <c r="I84" s="75">
        <f t="shared" si="19"/>
        <v>0</v>
      </c>
    </row>
    <row r="85" spans="2:9" ht="15.5" x14ac:dyDescent="0.35">
      <c r="B85" s="69" t="s">
        <v>159</v>
      </c>
      <c r="C85" s="77">
        <v>6.95</v>
      </c>
      <c r="D85" s="72"/>
      <c r="E85" s="72"/>
      <c r="F85" s="72"/>
      <c r="G85" s="72"/>
      <c r="H85" s="74">
        <f t="shared" si="18"/>
        <v>0</v>
      </c>
      <c r="I85" s="75">
        <f t="shared" si="19"/>
        <v>0</v>
      </c>
    </row>
    <row r="86" spans="2:9" ht="15.5" x14ac:dyDescent="0.35">
      <c r="B86" s="69" t="s">
        <v>276</v>
      </c>
      <c r="C86" s="77">
        <v>2.7890999999999999</v>
      </c>
      <c r="D86" s="72"/>
      <c r="E86" s="72"/>
      <c r="F86" s="72"/>
      <c r="G86" s="72"/>
      <c r="H86" s="74">
        <f t="shared" ref="H86" si="20">SUM(D86:G86)</f>
        <v>0</v>
      </c>
      <c r="I86" s="75">
        <f t="shared" ref="I86" si="21">H86*C86</f>
        <v>0</v>
      </c>
    </row>
    <row r="87" spans="2:9" ht="15.5" x14ac:dyDescent="0.35">
      <c r="B87" s="67" t="s">
        <v>149</v>
      </c>
      <c r="C87" s="82" t="s">
        <v>10</v>
      </c>
      <c r="D87" s="94" t="s">
        <v>11</v>
      </c>
      <c r="E87" s="94"/>
      <c r="F87" s="94"/>
      <c r="G87" s="94"/>
      <c r="H87" s="73" t="s">
        <v>12</v>
      </c>
      <c r="I87" s="73" t="s">
        <v>13</v>
      </c>
    </row>
    <row r="88" spans="2:9" ht="15.5" x14ac:dyDescent="0.35">
      <c r="B88" s="69" t="s">
        <v>160</v>
      </c>
      <c r="C88" s="77">
        <v>14.95</v>
      </c>
      <c r="D88" s="72"/>
      <c r="E88" s="72"/>
      <c r="F88" s="72"/>
      <c r="G88" s="72"/>
      <c r="H88" s="74">
        <f t="shared" ref="H88:H95" si="22">SUM(D88:G88)</f>
        <v>0</v>
      </c>
      <c r="I88" s="75">
        <f t="shared" ref="I88:I95" si="23">H88*C88</f>
        <v>0</v>
      </c>
    </row>
    <row r="89" spans="2:9" ht="15.5" x14ac:dyDescent="0.35">
      <c r="B89" s="69" t="s">
        <v>161</v>
      </c>
      <c r="C89" s="77">
        <f>C88+2.95</f>
        <v>17.899999999999999</v>
      </c>
      <c r="D89" s="72"/>
      <c r="E89" s="72"/>
      <c r="F89" s="72"/>
      <c r="G89" s="72"/>
      <c r="H89" s="74">
        <f t="shared" si="22"/>
        <v>0</v>
      </c>
      <c r="I89" s="75">
        <f t="shared" si="23"/>
        <v>0</v>
      </c>
    </row>
    <row r="90" spans="2:9" ht="15.5" x14ac:dyDescent="0.35">
      <c r="B90" s="69" t="s">
        <v>162</v>
      </c>
      <c r="C90" s="77">
        <v>16.95</v>
      </c>
      <c r="D90" s="72"/>
      <c r="E90" s="72"/>
      <c r="F90" s="72"/>
      <c r="G90" s="72"/>
      <c r="H90" s="74">
        <f t="shared" si="22"/>
        <v>0</v>
      </c>
      <c r="I90" s="75">
        <f t="shared" si="23"/>
        <v>0</v>
      </c>
    </row>
    <row r="91" spans="2:9" ht="15.5" x14ac:dyDescent="0.35">
      <c r="B91" s="69" t="s">
        <v>163</v>
      </c>
      <c r="C91" s="77">
        <v>19.899999999999999</v>
      </c>
      <c r="D91" s="72"/>
      <c r="E91" s="72"/>
      <c r="F91" s="72"/>
      <c r="G91" s="72"/>
      <c r="H91" s="74">
        <f t="shared" si="22"/>
        <v>0</v>
      </c>
      <c r="I91" s="75">
        <f t="shared" si="23"/>
        <v>0</v>
      </c>
    </row>
    <row r="92" spans="2:9" ht="15.5" x14ac:dyDescent="0.35">
      <c r="B92" s="69" t="s">
        <v>164</v>
      </c>
      <c r="C92" s="77">
        <v>14.95</v>
      </c>
      <c r="D92" s="72"/>
      <c r="E92" s="72"/>
      <c r="F92" s="72"/>
      <c r="G92" s="72"/>
      <c r="H92" s="74">
        <f t="shared" si="22"/>
        <v>0</v>
      </c>
      <c r="I92" s="75">
        <f t="shared" si="23"/>
        <v>0</v>
      </c>
    </row>
    <row r="93" spans="2:9" ht="15.5" x14ac:dyDescent="0.35">
      <c r="B93" s="69" t="s">
        <v>165</v>
      </c>
      <c r="C93" s="77">
        <v>17.899999999999999</v>
      </c>
      <c r="D93" s="72"/>
      <c r="E93" s="72"/>
      <c r="F93" s="72"/>
      <c r="G93" s="72"/>
      <c r="H93" s="74">
        <f t="shared" si="22"/>
        <v>0</v>
      </c>
      <c r="I93" s="75">
        <f t="shared" si="23"/>
        <v>0</v>
      </c>
    </row>
    <row r="94" spans="2:9" ht="15.5" x14ac:dyDescent="0.35">
      <c r="B94" s="69" t="s">
        <v>166</v>
      </c>
      <c r="C94" s="77">
        <v>16.95</v>
      </c>
      <c r="D94" s="72"/>
      <c r="E94" s="72"/>
      <c r="F94" s="72"/>
      <c r="G94" s="72"/>
      <c r="H94" s="74">
        <f t="shared" si="22"/>
        <v>0</v>
      </c>
      <c r="I94" s="75">
        <f t="shared" si="23"/>
        <v>0</v>
      </c>
    </row>
    <row r="95" spans="2:9" ht="15.5" x14ac:dyDescent="0.35">
      <c r="B95" s="69" t="s">
        <v>167</v>
      </c>
      <c r="C95" s="77">
        <v>19.899999999999999</v>
      </c>
      <c r="D95" s="72"/>
      <c r="E95" s="72"/>
      <c r="F95" s="72"/>
      <c r="G95" s="72"/>
      <c r="H95" s="74">
        <f t="shared" si="22"/>
        <v>0</v>
      </c>
      <c r="I95" s="75">
        <f t="shared" si="23"/>
        <v>0</v>
      </c>
    </row>
    <row r="96" spans="2:9" ht="15.5" x14ac:dyDescent="0.35">
      <c r="B96" s="67" t="s">
        <v>136</v>
      </c>
      <c r="C96" s="82" t="s">
        <v>10</v>
      </c>
      <c r="D96" s="94" t="s">
        <v>11</v>
      </c>
      <c r="E96" s="94"/>
      <c r="F96" s="94"/>
      <c r="G96" s="94"/>
      <c r="H96" s="73" t="s">
        <v>12</v>
      </c>
      <c r="I96" s="73" t="s">
        <v>13</v>
      </c>
    </row>
    <row r="97" spans="2:9" ht="15.5" x14ac:dyDescent="0.35">
      <c r="B97" s="69" t="s">
        <v>168</v>
      </c>
      <c r="C97" s="77">
        <v>6.95</v>
      </c>
      <c r="D97" s="72"/>
      <c r="E97" s="72"/>
      <c r="F97" s="72"/>
      <c r="G97" s="72"/>
      <c r="H97" s="74">
        <f t="shared" ref="H97:H104" si="24">SUM(D97:G97)</f>
        <v>0</v>
      </c>
      <c r="I97" s="75">
        <f t="shared" ref="I97:I104" si="25">H97*C97</f>
        <v>0</v>
      </c>
    </row>
    <row r="98" spans="2:9" ht="15.5" x14ac:dyDescent="0.35">
      <c r="B98" s="69" t="s">
        <v>169</v>
      </c>
      <c r="C98" s="77">
        <v>8.9499999999999993</v>
      </c>
      <c r="D98" s="72"/>
      <c r="E98" s="72"/>
      <c r="F98" s="72"/>
      <c r="G98" s="72"/>
      <c r="H98" s="74">
        <f t="shared" si="24"/>
        <v>0</v>
      </c>
      <c r="I98" s="75">
        <f t="shared" si="25"/>
        <v>0</v>
      </c>
    </row>
    <row r="99" spans="2:9" ht="15.5" x14ac:dyDescent="0.35">
      <c r="B99" s="69" t="s">
        <v>170</v>
      </c>
      <c r="C99" s="77">
        <v>12.95</v>
      </c>
      <c r="D99" s="72"/>
      <c r="E99" s="72"/>
      <c r="F99" s="72"/>
      <c r="G99" s="72"/>
      <c r="H99" s="74">
        <f t="shared" si="24"/>
        <v>0</v>
      </c>
      <c r="I99" s="75">
        <f t="shared" si="25"/>
        <v>0</v>
      </c>
    </row>
    <row r="100" spans="2:9" ht="15.5" x14ac:dyDescent="0.35">
      <c r="B100" s="69" t="s">
        <v>171</v>
      </c>
      <c r="C100" s="77">
        <v>4.45</v>
      </c>
      <c r="D100" s="72"/>
      <c r="E100" s="72"/>
      <c r="F100" s="72"/>
      <c r="G100" s="72"/>
      <c r="H100" s="74">
        <f t="shared" si="24"/>
        <v>0</v>
      </c>
      <c r="I100" s="75">
        <f t="shared" si="25"/>
        <v>0</v>
      </c>
    </row>
    <row r="101" spans="2:9" ht="15.5" x14ac:dyDescent="0.35">
      <c r="B101" s="69" t="s">
        <v>172</v>
      </c>
      <c r="C101" s="77">
        <v>4.25</v>
      </c>
      <c r="D101" s="72"/>
      <c r="E101" s="72"/>
      <c r="F101" s="72"/>
      <c r="G101" s="72"/>
      <c r="H101" s="74">
        <f t="shared" si="24"/>
        <v>0</v>
      </c>
      <c r="I101" s="75">
        <f t="shared" si="25"/>
        <v>0</v>
      </c>
    </row>
    <row r="102" spans="2:9" ht="15.5" x14ac:dyDescent="0.35">
      <c r="B102" s="69" t="s">
        <v>173</v>
      </c>
      <c r="C102" s="77">
        <v>4.45</v>
      </c>
      <c r="D102" s="72"/>
      <c r="E102" s="72"/>
      <c r="F102" s="72"/>
      <c r="G102" s="72"/>
      <c r="H102" s="74">
        <f t="shared" si="24"/>
        <v>0</v>
      </c>
      <c r="I102" s="75">
        <f t="shared" si="25"/>
        <v>0</v>
      </c>
    </row>
    <row r="103" spans="2:9" ht="15.5" x14ac:dyDescent="0.35">
      <c r="B103" s="69" t="s">
        <v>174</v>
      </c>
      <c r="C103" s="77">
        <v>8.9499999999999993</v>
      </c>
      <c r="D103" s="72"/>
      <c r="E103" s="72"/>
      <c r="F103" s="72"/>
      <c r="G103" s="72"/>
      <c r="H103" s="74">
        <f t="shared" si="24"/>
        <v>0</v>
      </c>
      <c r="I103" s="75">
        <f t="shared" si="25"/>
        <v>0</v>
      </c>
    </row>
    <row r="104" spans="2:9" ht="15.5" x14ac:dyDescent="0.35">
      <c r="B104" s="69" t="s">
        <v>175</v>
      </c>
      <c r="C104" s="77">
        <v>9.9499999999999993</v>
      </c>
      <c r="D104" s="72"/>
      <c r="E104" s="72"/>
      <c r="F104" s="72"/>
      <c r="G104" s="72"/>
      <c r="H104" s="74">
        <f t="shared" si="24"/>
        <v>0</v>
      </c>
      <c r="I104" s="75">
        <f t="shared" si="25"/>
        <v>0</v>
      </c>
    </row>
    <row r="105" spans="2:9" ht="15.5" x14ac:dyDescent="0.35">
      <c r="B105" s="67" t="s">
        <v>251</v>
      </c>
      <c r="C105" s="82" t="s">
        <v>10</v>
      </c>
      <c r="D105" s="94" t="s">
        <v>11</v>
      </c>
      <c r="E105" s="94"/>
      <c r="F105" s="94"/>
      <c r="G105" s="94"/>
      <c r="H105" s="73" t="s">
        <v>12</v>
      </c>
      <c r="I105" s="73" t="s">
        <v>13</v>
      </c>
    </row>
    <row r="106" spans="2:9" ht="15.5" x14ac:dyDescent="0.35">
      <c r="B106" s="69" t="s">
        <v>23</v>
      </c>
      <c r="C106" s="138">
        <v>23.562729999999998</v>
      </c>
      <c r="D106" s="72"/>
      <c r="E106" s="72"/>
      <c r="F106" s="72"/>
      <c r="G106" s="72"/>
      <c r="H106" s="74">
        <f t="shared" ref="H106:H109" si="26">SUM(D106:G106)</f>
        <v>0</v>
      </c>
      <c r="I106" s="75">
        <f t="shared" ref="I106:I109" si="27">H106*C106</f>
        <v>0</v>
      </c>
    </row>
    <row r="107" spans="2:9" ht="15.5" x14ac:dyDescent="0.35">
      <c r="B107" s="69" t="s">
        <v>252</v>
      </c>
      <c r="C107" s="138">
        <v>27.374499999999998</v>
      </c>
      <c r="D107" s="72"/>
      <c r="E107" s="72"/>
      <c r="F107" s="72"/>
      <c r="G107" s="72"/>
      <c r="H107" s="74">
        <f t="shared" si="26"/>
        <v>0</v>
      </c>
      <c r="I107" s="75">
        <f t="shared" si="27"/>
        <v>0</v>
      </c>
    </row>
    <row r="108" spans="2:9" ht="15.5" x14ac:dyDescent="0.35">
      <c r="B108" s="69" t="s">
        <v>253</v>
      </c>
      <c r="C108" s="138">
        <v>32.022999999999996</v>
      </c>
      <c r="D108" s="72"/>
      <c r="E108" s="72"/>
      <c r="F108" s="72"/>
      <c r="G108" s="72"/>
      <c r="H108" s="74">
        <f t="shared" si="26"/>
        <v>0</v>
      </c>
      <c r="I108" s="75">
        <f t="shared" si="27"/>
        <v>0</v>
      </c>
    </row>
    <row r="109" spans="2:9" ht="15.5" x14ac:dyDescent="0.35">
      <c r="B109" s="69" t="s">
        <v>254</v>
      </c>
      <c r="C109" s="138">
        <v>17.044499999999999</v>
      </c>
      <c r="D109" s="72"/>
      <c r="E109" s="72"/>
      <c r="F109" s="72"/>
      <c r="G109" s="72"/>
      <c r="H109" s="74">
        <f t="shared" si="26"/>
        <v>0</v>
      </c>
      <c r="I109" s="75">
        <f t="shared" si="27"/>
        <v>0</v>
      </c>
    </row>
    <row r="110" spans="2:9" ht="15.5" x14ac:dyDescent="0.35">
      <c r="B110" s="93" t="s">
        <v>24</v>
      </c>
      <c r="C110" s="93"/>
      <c r="D110" s="93"/>
      <c r="E110" s="93"/>
      <c r="F110" s="93"/>
      <c r="G110" s="93"/>
      <c r="H110" s="93"/>
      <c r="I110" s="93"/>
    </row>
    <row r="111" spans="2:9" x14ac:dyDescent="0.3">
      <c r="B111" s="102"/>
      <c r="C111" s="102"/>
      <c r="D111" s="102"/>
      <c r="E111" s="102"/>
      <c r="F111" s="102"/>
      <c r="G111" s="102"/>
      <c r="H111" s="102"/>
      <c r="I111" s="102"/>
    </row>
    <row r="112" spans="2:9" x14ac:dyDescent="0.3">
      <c r="B112" s="102"/>
      <c r="C112" s="102"/>
      <c r="D112" s="102"/>
      <c r="E112" s="102"/>
      <c r="F112" s="102"/>
      <c r="G112" s="102"/>
      <c r="H112" s="102"/>
      <c r="I112" s="102"/>
    </row>
    <row r="113" spans="2:9" x14ac:dyDescent="0.3">
      <c r="B113" s="102"/>
      <c r="C113" s="102"/>
      <c r="D113" s="102"/>
      <c r="E113" s="102"/>
      <c r="F113" s="102"/>
      <c r="G113" s="102"/>
      <c r="H113" s="102"/>
      <c r="I113" s="102"/>
    </row>
    <row r="114" spans="2:9" x14ac:dyDescent="0.3">
      <c r="B114" s="102"/>
      <c r="C114" s="102"/>
      <c r="D114" s="102"/>
      <c r="E114" s="102"/>
      <c r="F114" s="102"/>
      <c r="G114" s="102"/>
      <c r="H114" s="102"/>
      <c r="I114" s="102"/>
    </row>
    <row r="115" spans="2:9" x14ac:dyDescent="0.3">
      <c r="B115" s="102"/>
      <c r="C115" s="102"/>
      <c r="D115" s="102"/>
      <c r="E115" s="102"/>
      <c r="F115" s="102"/>
      <c r="G115" s="102"/>
      <c r="H115" s="102"/>
      <c r="I115" s="102"/>
    </row>
    <row r="116" spans="2:9" x14ac:dyDescent="0.3">
      <c r="B116" s="102"/>
      <c r="C116" s="102"/>
      <c r="D116" s="102"/>
      <c r="E116" s="102"/>
      <c r="F116" s="102"/>
      <c r="G116" s="102"/>
      <c r="H116" s="102"/>
      <c r="I116" s="102"/>
    </row>
    <row r="1048573" spans="10:10" x14ac:dyDescent="0.3">
      <c r="J1048573" s="19"/>
    </row>
  </sheetData>
  <protectedRanges>
    <protectedRange algorithmName="SHA-512" hashValue="SgqYa1MN4C1IZuetMVAGAI9cxQeuia0vQZ4XzSKQk75hg7rMyuJ0uDMfWJ8aNqHDvZeTZJou0KVBNCrmTU6bzA==" saltValue="xMfRzOtgbolVR7zg19OXTA==" spinCount="100000" sqref="D28 I28 D37 I37 D59 D78 I78 D87 I87 G88:G95 G71:H77 D53 I53 H59:I59 D45 I45 G46:G52 G54:G58 G79:G86 G29:G36 G38:G44 C19:H25 G97:H104 D96 H96:I96 I48 G60:H69 H28:H58 H105:I105 D105 G106:G109 H78:H95" name="Bereik2"/>
    <protectedRange algorithmName="SHA-512" hashValue="IyMUUViC3ca4oWEGPohrK1/o3utsxgPVT5O2xnLcQ2roaOKO0h8vI18vEM60umyv9mpYWTCD5L5S27Z0JriDiQ==" saltValue="KVj07wN0OsETcJnF0TTWvw==" spinCount="100000" sqref="B2:B18 B117:B1048576 B38:D42 B78:C80 D88:D95 D46:D52 B26:B27 B45:C59 D79:D86 C28:C37 E28:F42 D29:D36 B43:F44 E45:F59 B29:B58 D54:D58 C60:F69 C81:C104 D97:D104 B60:B101 C71:F77 C70:I70 E78:F109 B105:C105 D106:D109" name="Bereik1"/>
    <protectedRange algorithmName="SHA-512" hashValue="IyMUUViC3ca4oWEGPohrK1/o3utsxgPVT5O2xnLcQ2roaOKO0h8vI18vEM60umyv9mpYWTCD5L5S27Z0JriDiQ==" saltValue="KVj07wN0OsETcJnF0TTWvw==" spinCount="100000" sqref="B19:B25" name="Bereik1_1"/>
    <protectedRange algorithmName="SHA-512" hashValue="IyMUUViC3ca4oWEGPohrK1/o3utsxgPVT5O2xnLcQ2roaOKO0h8vI18vEM60umyv9mpYWTCD5L5S27Z0JriDiQ==" saltValue="KVj07wN0OsETcJnF0TTWvw==" spinCount="100000" sqref="B107:B109" name="Bereik1_2"/>
    <protectedRange algorithmName="SHA-512" hashValue="IyMUUViC3ca4oWEGPohrK1/o3utsxgPVT5O2xnLcQ2roaOKO0h8vI18vEM60umyv9mpYWTCD5L5S27Z0JriDiQ==" saltValue="KVj07wN0OsETcJnF0TTWvw==" spinCount="100000" sqref="C106:C109" name="Bereik1_3"/>
    <protectedRange algorithmName="SHA-512" hashValue="SgqYa1MN4C1IZuetMVAGAI9cxQeuia0vQZ4XzSKQk75hg7rMyuJ0uDMfWJ8aNqHDvZeTZJou0KVBNCrmTU6bzA==" saltValue="xMfRzOtgbolVR7zg19OXTA==" spinCount="100000" sqref="H106:H109" name="Bereik2_1"/>
  </protectedRanges>
  <mergeCells count="23">
    <mergeCell ref="D96:G96"/>
    <mergeCell ref="C25:I25"/>
    <mergeCell ref="B111:I116"/>
    <mergeCell ref="D59:G59"/>
    <mergeCell ref="D78:G78"/>
    <mergeCell ref="D87:G87"/>
    <mergeCell ref="D105:G105"/>
    <mergeCell ref="B15:I16"/>
    <mergeCell ref="H26:H27"/>
    <mergeCell ref="I26:I27"/>
    <mergeCell ref="B110:I110"/>
    <mergeCell ref="D28:G28"/>
    <mergeCell ref="D26:G26"/>
    <mergeCell ref="D37:G37"/>
    <mergeCell ref="D53:G53"/>
    <mergeCell ref="D45:G45"/>
    <mergeCell ref="B27:C27"/>
    <mergeCell ref="C23:I23"/>
    <mergeCell ref="C24:I24"/>
    <mergeCell ref="C19:I19"/>
    <mergeCell ref="C20:I20"/>
    <mergeCell ref="C21:I21"/>
    <mergeCell ref="C22:I22"/>
  </mergeCells>
  <pageMargins left="0.7" right="0.7" top="0.75" bottom="0.75" header="0.3" footer="0.3"/>
  <pageSetup paperSize="9" scale="33" orientation="portrait" r:id="rId1"/>
  <rowBreaks count="1" manualBreakCount="1">
    <brk id="86" max="9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C8069-E8E2-45EF-B45E-2FEB6438B115}">
  <dimension ref="B1:J1048573"/>
  <sheetViews>
    <sheetView tabSelected="1" view="pageBreakPreview" topLeftCell="A84" zoomScale="85" zoomScaleNormal="85" zoomScaleSheetLayoutView="85" workbookViewId="0">
      <selection activeCell="A105" sqref="A105:XFD109"/>
    </sheetView>
  </sheetViews>
  <sheetFormatPr defaultColWidth="9.1796875" defaultRowHeight="13" x14ac:dyDescent="0.3"/>
  <cols>
    <col min="1" max="1" width="2.453125" style="2" customWidth="1"/>
    <col min="2" max="2" width="59.36328125" style="2" customWidth="1"/>
    <col min="3" max="3" width="25.54296875" style="79" customWidth="1"/>
    <col min="4" max="7" width="11.26953125" style="2" customWidth="1"/>
    <col min="8" max="8" width="14.26953125" style="2" bestFit="1" customWidth="1"/>
    <col min="9" max="9" width="16.7265625" style="2" customWidth="1"/>
    <col min="10" max="10" width="3.1796875" style="2" customWidth="1"/>
    <col min="11" max="16384" width="9.1796875" style="2"/>
  </cols>
  <sheetData>
    <row r="1" spans="2:9" ht="23.5" x14ac:dyDescent="0.55000000000000004">
      <c r="B1" s="1"/>
      <c r="C1" s="78"/>
      <c r="D1" s="1"/>
      <c r="E1" s="1"/>
      <c r="F1" s="1"/>
      <c r="G1" s="1"/>
      <c r="H1" s="1"/>
    </row>
    <row r="2" spans="2:9" ht="23.5" x14ac:dyDescent="0.55000000000000004">
      <c r="B2" s="1"/>
      <c r="C2" s="78"/>
      <c r="D2" s="1"/>
      <c r="E2" s="1"/>
      <c r="F2" s="1"/>
      <c r="G2" s="1"/>
      <c r="H2" s="1"/>
    </row>
    <row r="14" spans="2:9" ht="13.5" thickBot="1" x14ac:dyDescent="0.35">
      <c r="B14" s="22" t="s">
        <v>245</v>
      </c>
    </row>
    <row r="15" spans="2:9" ht="23.5" customHeight="1" x14ac:dyDescent="0.3">
      <c r="B15" s="85" t="s">
        <v>244</v>
      </c>
      <c r="C15" s="86"/>
      <c r="D15" s="86"/>
      <c r="E15" s="86"/>
      <c r="F15" s="86"/>
      <c r="G15" s="86"/>
      <c r="H15" s="86"/>
      <c r="I15" s="87"/>
    </row>
    <row r="16" spans="2:9" ht="12" customHeight="1" thickBot="1" x14ac:dyDescent="0.35">
      <c r="B16" s="88"/>
      <c r="C16" s="89"/>
      <c r="D16" s="89"/>
      <c r="E16" s="89"/>
      <c r="F16" s="89"/>
      <c r="G16" s="89"/>
      <c r="H16" s="89"/>
      <c r="I16" s="90"/>
    </row>
    <row r="17" spans="2:10" ht="24" thickBot="1" x14ac:dyDescent="0.6">
      <c r="B17" s="46" t="s">
        <v>181</v>
      </c>
      <c r="C17" s="80"/>
      <c r="D17" s="3"/>
      <c r="E17" s="3"/>
      <c r="F17" s="3"/>
      <c r="G17" s="3"/>
      <c r="H17" s="4"/>
      <c r="I17" s="4"/>
    </row>
    <row r="18" spans="2:10" ht="6.65" customHeight="1" x14ac:dyDescent="0.3">
      <c r="B18" s="4"/>
      <c r="C18" s="81"/>
      <c r="D18" s="4"/>
      <c r="E18" s="4"/>
      <c r="F18" s="4"/>
      <c r="G18" s="4"/>
      <c r="H18" s="4"/>
      <c r="I18" s="4"/>
    </row>
    <row r="19" spans="2:10" ht="15.5" x14ac:dyDescent="0.35">
      <c r="B19" s="69" t="s">
        <v>182</v>
      </c>
      <c r="C19" s="96"/>
      <c r="D19" s="96"/>
      <c r="E19" s="96"/>
      <c r="F19" s="96"/>
      <c r="G19" s="96"/>
      <c r="H19" s="96"/>
      <c r="I19" s="96"/>
    </row>
    <row r="20" spans="2:10" ht="15.5" x14ac:dyDescent="0.35">
      <c r="B20" s="69" t="s">
        <v>183</v>
      </c>
      <c r="C20" s="97"/>
      <c r="D20" s="97"/>
      <c r="E20" s="97"/>
      <c r="F20" s="97"/>
      <c r="G20" s="97"/>
      <c r="H20" s="97"/>
      <c r="I20" s="97"/>
    </row>
    <row r="21" spans="2:10" ht="15.5" x14ac:dyDescent="0.35">
      <c r="B21" s="69" t="s">
        <v>184</v>
      </c>
      <c r="C21" s="96"/>
      <c r="D21" s="96"/>
      <c r="E21" s="96"/>
      <c r="F21" s="96"/>
      <c r="G21" s="96"/>
      <c r="H21" s="96"/>
      <c r="I21" s="96"/>
    </row>
    <row r="22" spans="2:10" ht="15.5" x14ac:dyDescent="0.35">
      <c r="B22" s="69" t="s">
        <v>185</v>
      </c>
      <c r="C22" s="96"/>
      <c r="D22" s="96"/>
      <c r="E22" s="96"/>
      <c r="F22" s="96"/>
      <c r="G22" s="96"/>
      <c r="H22" s="96"/>
      <c r="I22" s="96"/>
    </row>
    <row r="23" spans="2:10" ht="15.5" x14ac:dyDescent="0.35">
      <c r="B23" s="69" t="s">
        <v>186</v>
      </c>
      <c r="C23" s="96"/>
      <c r="D23" s="96"/>
      <c r="E23" s="96"/>
      <c r="F23" s="96"/>
      <c r="G23" s="96"/>
      <c r="H23" s="96"/>
      <c r="I23" s="96"/>
    </row>
    <row r="24" spans="2:10" ht="15.5" x14ac:dyDescent="0.35">
      <c r="B24" s="69" t="s">
        <v>187</v>
      </c>
      <c r="C24" s="96"/>
      <c r="D24" s="96"/>
      <c r="E24" s="96"/>
      <c r="F24" s="96"/>
      <c r="G24" s="96"/>
      <c r="H24" s="96"/>
      <c r="I24" s="96"/>
    </row>
    <row r="25" spans="2:10" ht="15.5" x14ac:dyDescent="0.35">
      <c r="B25" s="69" t="s">
        <v>188</v>
      </c>
      <c r="C25" s="96"/>
      <c r="D25" s="96"/>
      <c r="E25" s="96"/>
      <c r="F25" s="96"/>
      <c r="G25" s="96"/>
      <c r="H25" s="96"/>
      <c r="I25" s="96"/>
    </row>
    <row r="26" spans="2:10" ht="15.5" x14ac:dyDescent="0.35">
      <c r="B26" s="67"/>
      <c r="C26" s="82"/>
      <c r="D26" s="94" t="s">
        <v>246</v>
      </c>
      <c r="E26" s="94"/>
      <c r="F26" s="94"/>
      <c r="G26" s="94"/>
      <c r="H26" s="91" t="s">
        <v>204</v>
      </c>
      <c r="I26" s="92">
        <f>SUM(I29:I110)</f>
        <v>0</v>
      </c>
    </row>
    <row r="27" spans="2:10" ht="15.5" x14ac:dyDescent="0.35">
      <c r="B27" s="95" t="s">
        <v>189</v>
      </c>
      <c r="C27" s="95"/>
      <c r="D27" s="71"/>
      <c r="E27" s="72"/>
      <c r="F27" s="72"/>
      <c r="G27" s="72"/>
      <c r="H27" s="91"/>
      <c r="I27" s="92"/>
    </row>
    <row r="28" spans="2:10" s="38" customFormat="1" ht="15.5" x14ac:dyDescent="0.35">
      <c r="B28" s="67" t="s">
        <v>190</v>
      </c>
      <c r="C28" s="82" t="s">
        <v>35</v>
      </c>
      <c r="D28" s="94" t="s">
        <v>207</v>
      </c>
      <c r="E28" s="94"/>
      <c r="F28" s="94"/>
      <c r="G28" s="94"/>
      <c r="H28" s="73" t="s">
        <v>206</v>
      </c>
      <c r="I28" s="73" t="s">
        <v>205</v>
      </c>
    </row>
    <row r="29" spans="2:10" ht="15.5" x14ac:dyDescent="0.35">
      <c r="B29" s="68" t="s">
        <v>191</v>
      </c>
      <c r="C29" s="77">
        <v>4.49</v>
      </c>
      <c r="D29" s="72"/>
      <c r="E29" s="72"/>
      <c r="F29" s="72"/>
      <c r="G29" s="72"/>
      <c r="H29" s="74">
        <f>SUM(D29:G29)</f>
        <v>0</v>
      </c>
      <c r="I29" s="75">
        <f t="shared" ref="I29:I36" si="0">H29*C29</f>
        <v>0</v>
      </c>
      <c r="J29" s="13"/>
    </row>
    <row r="30" spans="2:10" ht="15.5" x14ac:dyDescent="0.35">
      <c r="B30" s="68" t="s">
        <v>192</v>
      </c>
      <c r="C30" s="77">
        <v>7.95</v>
      </c>
      <c r="D30" s="72"/>
      <c r="E30" s="72"/>
      <c r="F30" s="72"/>
      <c r="G30" s="72"/>
      <c r="H30" s="74">
        <f t="shared" ref="H30:H36" si="1">SUM(D30:G30)</f>
        <v>0</v>
      </c>
      <c r="I30" s="75">
        <f t="shared" si="0"/>
        <v>0</v>
      </c>
      <c r="J30" s="16"/>
    </row>
    <row r="31" spans="2:10" ht="15.5" x14ac:dyDescent="0.35">
      <c r="B31" s="67" t="s">
        <v>193</v>
      </c>
      <c r="C31" s="82" t="str">
        <f>C28</f>
        <v>Price per item</v>
      </c>
      <c r="D31" s="94" t="s">
        <v>207</v>
      </c>
      <c r="E31" s="94"/>
      <c r="F31" s="94"/>
      <c r="G31" s="94"/>
      <c r="H31" s="73" t="s">
        <v>206</v>
      </c>
      <c r="I31" s="73" t="s">
        <v>205</v>
      </c>
      <c r="J31" s="16"/>
    </row>
    <row r="32" spans="2:10" ht="15.5" x14ac:dyDescent="0.35">
      <c r="B32" s="68" t="s">
        <v>194</v>
      </c>
      <c r="C32" s="77">
        <v>14.75</v>
      </c>
      <c r="D32" s="72"/>
      <c r="E32" s="72"/>
      <c r="F32" s="72"/>
      <c r="G32" s="72"/>
      <c r="H32" s="74">
        <f t="shared" si="1"/>
        <v>0</v>
      </c>
      <c r="I32" s="75">
        <f t="shared" si="0"/>
        <v>0</v>
      </c>
      <c r="J32" s="16"/>
    </row>
    <row r="33" spans="2:10" ht="15.5" x14ac:dyDescent="0.35">
      <c r="B33" s="68" t="s">
        <v>195</v>
      </c>
      <c r="C33" s="77">
        <v>14.75</v>
      </c>
      <c r="D33" s="72"/>
      <c r="E33" s="72"/>
      <c r="F33" s="72"/>
      <c r="G33" s="72"/>
      <c r="H33" s="74">
        <f t="shared" si="1"/>
        <v>0</v>
      </c>
      <c r="I33" s="75">
        <f t="shared" si="0"/>
        <v>0</v>
      </c>
      <c r="J33" s="16"/>
    </row>
    <row r="34" spans="2:10" ht="15.5" x14ac:dyDescent="0.35">
      <c r="B34" s="68" t="s">
        <v>196</v>
      </c>
      <c r="C34" s="77">
        <v>6.45</v>
      </c>
      <c r="D34" s="72"/>
      <c r="E34" s="72"/>
      <c r="F34" s="72"/>
      <c r="G34" s="72"/>
      <c r="H34" s="74">
        <f t="shared" si="1"/>
        <v>0</v>
      </c>
      <c r="I34" s="75">
        <f t="shared" si="0"/>
        <v>0</v>
      </c>
      <c r="J34" s="16"/>
    </row>
    <row r="35" spans="2:10" ht="15.5" x14ac:dyDescent="0.35">
      <c r="B35" s="68" t="s">
        <v>197</v>
      </c>
      <c r="C35" s="77">
        <v>6.95</v>
      </c>
      <c r="D35" s="72"/>
      <c r="E35" s="72"/>
      <c r="F35" s="72"/>
      <c r="G35" s="72"/>
      <c r="H35" s="74">
        <f t="shared" si="1"/>
        <v>0</v>
      </c>
      <c r="I35" s="75">
        <f t="shared" si="0"/>
        <v>0</v>
      </c>
      <c r="J35" s="16"/>
    </row>
    <row r="36" spans="2:10" ht="15.5" x14ac:dyDescent="0.35">
      <c r="B36" s="68" t="s">
        <v>198</v>
      </c>
      <c r="C36" s="77">
        <v>16.75</v>
      </c>
      <c r="D36" s="72"/>
      <c r="E36" s="72"/>
      <c r="F36" s="72"/>
      <c r="G36" s="72"/>
      <c r="H36" s="74">
        <f t="shared" si="1"/>
        <v>0</v>
      </c>
      <c r="I36" s="75">
        <f t="shared" si="0"/>
        <v>0</v>
      </c>
      <c r="J36" s="16"/>
    </row>
    <row r="37" spans="2:10" ht="15.5" customHeight="1" x14ac:dyDescent="0.35">
      <c r="B37" s="67" t="s">
        <v>259</v>
      </c>
      <c r="C37" s="82" t="s">
        <v>35</v>
      </c>
      <c r="D37" s="94" t="s">
        <v>207</v>
      </c>
      <c r="E37" s="94"/>
      <c r="F37" s="94"/>
      <c r="G37" s="94"/>
      <c r="H37" s="73" t="s">
        <v>206</v>
      </c>
      <c r="I37" s="73" t="s">
        <v>205</v>
      </c>
      <c r="J37" s="16"/>
    </row>
    <row r="38" spans="2:10" ht="15.5" x14ac:dyDescent="0.35">
      <c r="B38" s="68" t="s">
        <v>199</v>
      </c>
      <c r="C38" s="77">
        <v>3.1</v>
      </c>
      <c r="D38" s="72"/>
      <c r="E38" s="72"/>
      <c r="F38" s="72"/>
      <c r="G38" s="72"/>
      <c r="H38" s="74">
        <f t="shared" ref="H38:H44" si="2">SUM(D38:G38)</f>
        <v>0</v>
      </c>
      <c r="I38" s="75">
        <f t="shared" ref="I38:I44" si="3">H38*C38</f>
        <v>0</v>
      </c>
      <c r="J38" s="16"/>
    </row>
    <row r="39" spans="2:10" ht="15.5" x14ac:dyDescent="0.35">
      <c r="B39" s="68" t="s">
        <v>200</v>
      </c>
      <c r="C39" s="77">
        <v>3.1</v>
      </c>
      <c r="D39" s="72"/>
      <c r="E39" s="72"/>
      <c r="F39" s="72"/>
      <c r="G39" s="72"/>
      <c r="H39" s="74">
        <f t="shared" si="2"/>
        <v>0</v>
      </c>
      <c r="I39" s="75">
        <f t="shared" si="3"/>
        <v>0</v>
      </c>
      <c r="J39" s="16"/>
    </row>
    <row r="40" spans="2:10" ht="15.5" x14ac:dyDescent="0.35">
      <c r="B40" s="68" t="s">
        <v>201</v>
      </c>
      <c r="C40" s="77">
        <v>3.1</v>
      </c>
      <c r="D40" s="72"/>
      <c r="E40" s="72"/>
      <c r="F40" s="72"/>
      <c r="G40" s="72"/>
      <c r="H40" s="74">
        <f t="shared" si="2"/>
        <v>0</v>
      </c>
      <c r="I40" s="75">
        <f t="shared" si="3"/>
        <v>0</v>
      </c>
      <c r="J40" s="16"/>
    </row>
    <row r="41" spans="2:10" ht="15.5" x14ac:dyDescent="0.35">
      <c r="B41" s="68" t="s">
        <v>16</v>
      </c>
      <c r="C41" s="77">
        <v>3.1</v>
      </c>
      <c r="D41" s="72"/>
      <c r="E41" s="72"/>
      <c r="F41" s="72"/>
      <c r="G41" s="72"/>
      <c r="H41" s="74">
        <f t="shared" si="2"/>
        <v>0</v>
      </c>
      <c r="I41" s="75">
        <f t="shared" si="3"/>
        <v>0</v>
      </c>
      <c r="J41" s="16"/>
    </row>
    <row r="42" spans="2:10" ht="15.5" x14ac:dyDescent="0.35">
      <c r="B42" s="68" t="s">
        <v>202</v>
      </c>
      <c r="C42" s="77">
        <v>2.5</v>
      </c>
      <c r="D42" s="72"/>
      <c r="E42" s="72"/>
      <c r="F42" s="72"/>
      <c r="G42" s="72"/>
      <c r="H42" s="74">
        <f t="shared" si="2"/>
        <v>0</v>
      </c>
      <c r="I42" s="75">
        <f t="shared" si="3"/>
        <v>0</v>
      </c>
      <c r="J42" s="16"/>
    </row>
    <row r="43" spans="2:10" ht="15.5" x14ac:dyDescent="0.35">
      <c r="B43" s="68" t="s">
        <v>203</v>
      </c>
      <c r="C43" s="77">
        <v>3.75</v>
      </c>
      <c r="D43" s="72"/>
      <c r="E43" s="72"/>
      <c r="F43" s="72"/>
      <c r="G43" s="72"/>
      <c r="H43" s="74">
        <f t="shared" si="2"/>
        <v>0</v>
      </c>
      <c r="I43" s="75">
        <f t="shared" si="3"/>
        <v>0</v>
      </c>
      <c r="J43" s="16"/>
    </row>
    <row r="44" spans="2:10" ht="15.5" x14ac:dyDescent="0.35">
      <c r="B44" s="68" t="s">
        <v>247</v>
      </c>
      <c r="C44" s="77">
        <v>0.75</v>
      </c>
      <c r="D44" s="72"/>
      <c r="E44" s="72"/>
      <c r="F44" s="72"/>
      <c r="G44" s="72"/>
      <c r="H44" s="74">
        <f t="shared" si="2"/>
        <v>0</v>
      </c>
      <c r="I44" s="75">
        <f t="shared" si="3"/>
        <v>0</v>
      </c>
    </row>
    <row r="45" spans="2:10" ht="28.5" customHeight="1" x14ac:dyDescent="0.35">
      <c r="B45" s="67" t="s">
        <v>210</v>
      </c>
      <c r="C45" s="82" t="s">
        <v>35</v>
      </c>
      <c r="D45" s="94" t="s">
        <v>207</v>
      </c>
      <c r="E45" s="94"/>
      <c r="F45" s="94"/>
      <c r="G45" s="94"/>
      <c r="H45" s="73" t="s">
        <v>206</v>
      </c>
      <c r="I45" s="73" t="s">
        <v>205</v>
      </c>
    </row>
    <row r="46" spans="2:10" ht="15.5" x14ac:dyDescent="0.35">
      <c r="B46" s="68" t="s">
        <v>144</v>
      </c>
      <c r="C46" s="77">
        <v>13.95</v>
      </c>
      <c r="D46" s="72"/>
      <c r="E46" s="72"/>
      <c r="F46" s="72"/>
      <c r="G46" s="72"/>
      <c r="H46" s="74">
        <f>SUM(D46:G46)</f>
        <v>0</v>
      </c>
      <c r="I46" s="75">
        <f>H46*C46</f>
        <v>0</v>
      </c>
    </row>
    <row r="47" spans="2:10" ht="15.5" x14ac:dyDescent="0.35">
      <c r="B47" s="68" t="s">
        <v>150</v>
      </c>
      <c r="C47" s="77">
        <v>14.95</v>
      </c>
      <c r="D47" s="72"/>
      <c r="E47" s="72"/>
      <c r="F47" s="72"/>
      <c r="G47" s="72"/>
      <c r="H47" s="74">
        <f t="shared" ref="H47:H52" si="4">SUM(D47:G47)</f>
        <v>0</v>
      </c>
      <c r="I47" s="75">
        <f t="shared" ref="I47:I51" si="5">H47*C47</f>
        <v>0</v>
      </c>
    </row>
    <row r="48" spans="2:10" ht="15.5" x14ac:dyDescent="0.35">
      <c r="B48" s="67" t="s">
        <v>209</v>
      </c>
      <c r="C48" s="83"/>
      <c r="D48" s="67"/>
      <c r="E48" s="67"/>
      <c r="F48" s="67"/>
      <c r="G48" s="67"/>
      <c r="H48" s="73" t="s">
        <v>206</v>
      </c>
      <c r="I48" s="73" t="s">
        <v>205</v>
      </c>
    </row>
    <row r="49" spans="2:10" ht="15.5" x14ac:dyDescent="0.35">
      <c r="B49" s="68" t="s">
        <v>199</v>
      </c>
      <c r="C49" s="77">
        <v>3.1</v>
      </c>
      <c r="D49" s="72"/>
      <c r="E49" s="72"/>
      <c r="F49" s="72"/>
      <c r="G49" s="72"/>
      <c r="H49" s="74">
        <f t="shared" si="4"/>
        <v>0</v>
      </c>
      <c r="I49" s="75">
        <f t="shared" si="5"/>
        <v>0</v>
      </c>
    </row>
    <row r="50" spans="2:10" ht="15.5" x14ac:dyDescent="0.35">
      <c r="B50" s="68" t="s">
        <v>200</v>
      </c>
      <c r="C50" s="77">
        <v>3.1</v>
      </c>
      <c r="D50" s="72"/>
      <c r="E50" s="72"/>
      <c r="F50" s="72"/>
      <c r="G50" s="72"/>
      <c r="H50" s="74">
        <f t="shared" si="4"/>
        <v>0</v>
      </c>
      <c r="I50" s="75">
        <f t="shared" si="5"/>
        <v>0</v>
      </c>
    </row>
    <row r="51" spans="2:10" ht="15.5" x14ac:dyDescent="0.35">
      <c r="B51" s="68" t="s">
        <v>201</v>
      </c>
      <c r="C51" s="77">
        <v>3.1</v>
      </c>
      <c r="D51" s="72"/>
      <c r="E51" s="72"/>
      <c r="F51" s="72"/>
      <c r="G51" s="72"/>
      <c r="H51" s="74">
        <f t="shared" si="4"/>
        <v>0</v>
      </c>
      <c r="I51" s="75">
        <f t="shared" si="5"/>
        <v>0</v>
      </c>
    </row>
    <row r="52" spans="2:10" ht="15.5" x14ac:dyDescent="0.35">
      <c r="B52" s="68" t="s">
        <v>249</v>
      </c>
      <c r="C52" s="77">
        <v>4.25</v>
      </c>
      <c r="D52" s="72"/>
      <c r="E52" s="72"/>
      <c r="F52" s="72"/>
      <c r="G52" s="72"/>
      <c r="H52" s="74">
        <f t="shared" si="4"/>
        <v>0</v>
      </c>
      <c r="I52" s="75">
        <f>H52*C52</f>
        <v>0</v>
      </c>
    </row>
    <row r="53" spans="2:10" ht="41.5" x14ac:dyDescent="0.35">
      <c r="B53" s="67" t="s">
        <v>260</v>
      </c>
      <c r="C53" s="82" t="s">
        <v>35</v>
      </c>
      <c r="D53" s="94" t="s">
        <v>207</v>
      </c>
      <c r="E53" s="94"/>
      <c r="F53" s="94"/>
      <c r="G53" s="94"/>
      <c r="H53" s="73" t="s">
        <v>206</v>
      </c>
      <c r="I53" s="73" t="s">
        <v>205</v>
      </c>
    </row>
    <row r="54" spans="2:10" ht="15.5" x14ac:dyDescent="0.35">
      <c r="B54" s="68" t="s">
        <v>211</v>
      </c>
      <c r="C54" s="77">
        <v>13.95</v>
      </c>
      <c r="D54" s="72"/>
      <c r="E54" s="72"/>
      <c r="F54" s="72"/>
      <c r="G54" s="72"/>
      <c r="H54" s="74">
        <f t="shared" ref="H54:H58" si="6">SUM(D54:G54)</f>
        <v>0</v>
      </c>
      <c r="I54" s="75">
        <f t="shared" ref="I54:I58" si="7">H54*C54</f>
        <v>0</v>
      </c>
    </row>
    <row r="55" spans="2:10" ht="15.5" x14ac:dyDescent="0.35">
      <c r="B55" s="68" t="s">
        <v>212</v>
      </c>
      <c r="C55" s="77">
        <v>14.95</v>
      </c>
      <c r="D55" s="72"/>
      <c r="E55" s="72"/>
      <c r="F55" s="72"/>
      <c r="G55" s="72"/>
      <c r="H55" s="74">
        <f t="shared" si="6"/>
        <v>0</v>
      </c>
      <c r="I55" s="75">
        <f t="shared" si="7"/>
        <v>0</v>
      </c>
    </row>
    <row r="56" spans="2:10" ht="15.5" x14ac:dyDescent="0.35">
      <c r="B56" s="68" t="s">
        <v>213</v>
      </c>
      <c r="C56" s="77">
        <v>16.95</v>
      </c>
      <c r="D56" s="72"/>
      <c r="E56" s="72"/>
      <c r="F56" s="72"/>
      <c r="G56" s="72"/>
      <c r="H56" s="74">
        <f t="shared" si="6"/>
        <v>0</v>
      </c>
      <c r="I56" s="75">
        <f t="shared" si="7"/>
        <v>0</v>
      </c>
    </row>
    <row r="57" spans="2:10" ht="15.5" x14ac:dyDescent="0.35">
      <c r="B57" s="68" t="s">
        <v>214</v>
      </c>
      <c r="C57" s="77">
        <v>11.95</v>
      </c>
      <c r="D57" s="72"/>
      <c r="E57" s="72"/>
      <c r="F57" s="72"/>
      <c r="G57" s="72"/>
      <c r="H57" s="74">
        <f t="shared" si="6"/>
        <v>0</v>
      </c>
      <c r="I57" s="75">
        <f t="shared" si="7"/>
        <v>0</v>
      </c>
    </row>
    <row r="58" spans="2:10" ht="15.5" x14ac:dyDescent="0.35">
      <c r="B58" s="68" t="s">
        <v>215</v>
      </c>
      <c r="C58" s="77">
        <f>C57+3.95</f>
        <v>15.899999999999999</v>
      </c>
      <c r="D58" s="72"/>
      <c r="E58" s="72"/>
      <c r="F58" s="72"/>
      <c r="G58" s="72"/>
      <c r="H58" s="74">
        <f t="shared" si="6"/>
        <v>0</v>
      </c>
      <c r="I58" s="75">
        <f t="shared" si="7"/>
        <v>0</v>
      </c>
    </row>
    <row r="59" spans="2:10" ht="41.5" x14ac:dyDescent="0.35">
      <c r="B59" s="67" t="s">
        <v>216</v>
      </c>
      <c r="C59" s="82" t="s">
        <v>35</v>
      </c>
      <c r="D59" s="94" t="s">
        <v>207</v>
      </c>
      <c r="E59" s="94"/>
      <c r="F59" s="94"/>
      <c r="G59" s="94"/>
      <c r="H59" s="73" t="s">
        <v>206</v>
      </c>
      <c r="I59" s="73" t="s">
        <v>205</v>
      </c>
    </row>
    <row r="60" spans="2:10" ht="15.5" x14ac:dyDescent="0.35">
      <c r="B60" s="67" t="s">
        <v>217</v>
      </c>
      <c r="C60" s="82"/>
      <c r="D60" s="70"/>
      <c r="E60" s="70"/>
      <c r="F60" s="70"/>
      <c r="G60" s="70"/>
      <c r="H60" s="73"/>
      <c r="I60" s="73"/>
    </row>
    <row r="61" spans="2:10" ht="15.5" x14ac:dyDescent="0.35">
      <c r="B61" s="68" t="s">
        <v>218</v>
      </c>
      <c r="C61" s="77">
        <v>2.95</v>
      </c>
      <c r="D61" s="72"/>
      <c r="E61" s="72"/>
      <c r="F61" s="72"/>
      <c r="G61" s="72"/>
      <c r="H61" s="74">
        <f t="shared" ref="H61:H67" si="8">SUM(D61:G61)</f>
        <v>0</v>
      </c>
      <c r="I61" s="75">
        <f t="shared" ref="I61:I69" si="9">H61*C61</f>
        <v>0</v>
      </c>
    </row>
    <row r="62" spans="2:10" ht="15.5" x14ac:dyDescent="0.35">
      <c r="B62" s="68" t="s">
        <v>219</v>
      </c>
      <c r="C62" s="77">
        <v>2.95</v>
      </c>
      <c r="D62" s="72"/>
      <c r="E62" s="72"/>
      <c r="F62" s="72"/>
      <c r="G62" s="72"/>
      <c r="H62" s="74">
        <f t="shared" si="8"/>
        <v>0</v>
      </c>
      <c r="I62" s="75">
        <f t="shared" si="9"/>
        <v>0</v>
      </c>
      <c r="J62" s="19"/>
    </row>
    <row r="63" spans="2:10" ht="15.5" x14ac:dyDescent="0.35">
      <c r="B63" s="68" t="s">
        <v>220</v>
      </c>
      <c r="C63" s="77">
        <v>2.95</v>
      </c>
      <c r="D63" s="72"/>
      <c r="E63" s="72"/>
      <c r="F63" s="72"/>
      <c r="G63" s="72"/>
      <c r="H63" s="74">
        <f t="shared" si="8"/>
        <v>0</v>
      </c>
      <c r="I63" s="75">
        <f t="shared" si="9"/>
        <v>0</v>
      </c>
    </row>
    <row r="64" spans="2:10" ht="15.5" x14ac:dyDescent="0.35">
      <c r="B64" s="68" t="s">
        <v>221</v>
      </c>
      <c r="C64" s="77">
        <v>2.95</v>
      </c>
      <c r="D64" s="72"/>
      <c r="E64" s="72"/>
      <c r="F64" s="72"/>
      <c r="G64" s="72"/>
      <c r="H64" s="74">
        <f t="shared" si="8"/>
        <v>0</v>
      </c>
      <c r="I64" s="75">
        <f t="shared" si="9"/>
        <v>0</v>
      </c>
    </row>
    <row r="65" spans="2:9" ht="15.5" x14ac:dyDescent="0.35">
      <c r="B65" s="68" t="s">
        <v>222</v>
      </c>
      <c r="C65" s="77">
        <v>3.95</v>
      </c>
      <c r="D65" s="72"/>
      <c r="E65" s="72"/>
      <c r="F65" s="72"/>
      <c r="G65" s="72"/>
      <c r="H65" s="74">
        <f t="shared" si="8"/>
        <v>0</v>
      </c>
      <c r="I65" s="75">
        <f t="shared" si="9"/>
        <v>0</v>
      </c>
    </row>
    <row r="66" spans="2:9" ht="15.5" x14ac:dyDescent="0.35">
      <c r="B66" s="68" t="s">
        <v>223</v>
      </c>
      <c r="C66" s="77">
        <v>3.45</v>
      </c>
      <c r="D66" s="72"/>
      <c r="E66" s="72"/>
      <c r="F66" s="72"/>
      <c r="G66" s="72"/>
      <c r="H66" s="74">
        <f t="shared" si="8"/>
        <v>0</v>
      </c>
      <c r="I66" s="75">
        <f t="shared" si="9"/>
        <v>0</v>
      </c>
    </row>
    <row r="67" spans="2:9" ht="15.5" x14ac:dyDescent="0.35">
      <c r="B67" s="68" t="s">
        <v>224</v>
      </c>
      <c r="C67" s="77">
        <v>2.95</v>
      </c>
      <c r="D67" s="72"/>
      <c r="E67" s="72"/>
      <c r="F67" s="72"/>
      <c r="G67" s="72"/>
      <c r="H67" s="74">
        <f t="shared" si="8"/>
        <v>0</v>
      </c>
      <c r="I67" s="75">
        <f t="shared" si="9"/>
        <v>0</v>
      </c>
    </row>
    <row r="68" spans="2:9" ht="15.5" x14ac:dyDescent="0.35">
      <c r="B68" s="68" t="s">
        <v>267</v>
      </c>
      <c r="C68" s="77">
        <v>2.4500000000000002</v>
      </c>
      <c r="D68" s="72"/>
      <c r="E68" s="72"/>
      <c r="F68" s="72"/>
      <c r="G68" s="72"/>
      <c r="H68" s="74">
        <f t="shared" ref="H68:H69" si="10">SUM(D68:G68)</f>
        <v>0</v>
      </c>
      <c r="I68" s="75">
        <f t="shared" si="9"/>
        <v>0</v>
      </c>
    </row>
    <row r="69" spans="2:9" ht="15.5" x14ac:dyDescent="0.35">
      <c r="B69" s="68" t="s">
        <v>261</v>
      </c>
      <c r="C69" s="77">
        <v>2.95</v>
      </c>
      <c r="D69" s="72"/>
      <c r="E69" s="72"/>
      <c r="F69" s="72"/>
      <c r="G69" s="72"/>
      <c r="H69" s="74">
        <f t="shared" si="10"/>
        <v>0</v>
      </c>
      <c r="I69" s="75">
        <f t="shared" si="9"/>
        <v>0</v>
      </c>
    </row>
    <row r="70" spans="2:9" ht="15.5" x14ac:dyDescent="0.35">
      <c r="B70" s="67" t="s">
        <v>225</v>
      </c>
      <c r="C70" s="82" t="s">
        <v>35</v>
      </c>
      <c r="D70" s="94" t="s">
        <v>207</v>
      </c>
      <c r="E70" s="94"/>
      <c r="F70" s="94"/>
      <c r="G70" s="94"/>
      <c r="H70" s="73" t="s">
        <v>206</v>
      </c>
      <c r="I70" s="73" t="s">
        <v>205</v>
      </c>
    </row>
    <row r="71" spans="2:9" ht="15.5" x14ac:dyDescent="0.35">
      <c r="B71" s="69" t="s">
        <v>226</v>
      </c>
      <c r="C71" s="77">
        <v>4.95</v>
      </c>
      <c r="D71" s="72"/>
      <c r="E71" s="72"/>
      <c r="F71" s="72"/>
      <c r="G71" s="72"/>
      <c r="H71" s="74">
        <f>SUM(D71:G71)</f>
        <v>0</v>
      </c>
      <c r="I71" s="75">
        <f t="shared" ref="I71:I77" si="11">H71*C71</f>
        <v>0</v>
      </c>
    </row>
    <row r="72" spans="2:9" ht="15.5" x14ac:dyDescent="0.35">
      <c r="B72" s="69" t="s">
        <v>227</v>
      </c>
      <c r="C72" s="77">
        <v>3.45</v>
      </c>
      <c r="D72" s="72"/>
      <c r="E72" s="72"/>
      <c r="F72" s="72"/>
      <c r="G72" s="72"/>
      <c r="H72" s="74">
        <f>SUM(D72:G72)</f>
        <v>0</v>
      </c>
      <c r="I72" s="75">
        <f t="shared" si="11"/>
        <v>0</v>
      </c>
    </row>
    <row r="73" spans="2:9" ht="15.5" x14ac:dyDescent="0.35">
      <c r="B73" s="69" t="s">
        <v>250</v>
      </c>
      <c r="C73" s="77">
        <v>3.45</v>
      </c>
      <c r="D73" s="72"/>
      <c r="E73" s="72"/>
      <c r="F73" s="72"/>
      <c r="G73" s="72"/>
      <c r="H73" s="74">
        <f>SUM(D73:G73)</f>
        <v>0</v>
      </c>
      <c r="I73" s="75">
        <f t="shared" si="11"/>
        <v>0</v>
      </c>
    </row>
    <row r="74" spans="2:9" ht="15.5" x14ac:dyDescent="0.35">
      <c r="B74" s="69" t="s">
        <v>228</v>
      </c>
      <c r="C74" s="77">
        <v>3.25</v>
      </c>
      <c r="D74" s="72"/>
      <c r="E74" s="72"/>
      <c r="F74" s="72"/>
      <c r="G74" s="72"/>
      <c r="H74" s="74">
        <f>SUM(D74:G74)</f>
        <v>0</v>
      </c>
      <c r="I74" s="75">
        <f t="shared" si="11"/>
        <v>0</v>
      </c>
    </row>
    <row r="75" spans="2:9" ht="15.5" x14ac:dyDescent="0.35">
      <c r="B75" s="69" t="s">
        <v>262</v>
      </c>
      <c r="C75" s="77">
        <v>1.45</v>
      </c>
      <c r="D75" s="72"/>
      <c r="E75" s="72"/>
      <c r="F75" s="72"/>
      <c r="G75" s="72"/>
      <c r="H75" s="74">
        <f t="shared" ref="H75:H77" si="12">SUM(D75:G75)</f>
        <v>0</v>
      </c>
      <c r="I75" s="75">
        <f t="shared" si="11"/>
        <v>0</v>
      </c>
    </row>
    <row r="76" spans="2:9" ht="15.5" x14ac:dyDescent="0.35">
      <c r="B76" s="69" t="s">
        <v>229</v>
      </c>
      <c r="C76" s="77">
        <v>3.95</v>
      </c>
      <c r="D76" s="72"/>
      <c r="E76" s="72"/>
      <c r="F76" s="72"/>
      <c r="G76" s="72"/>
      <c r="H76" s="74">
        <f t="shared" si="12"/>
        <v>0</v>
      </c>
      <c r="I76" s="75">
        <f t="shared" si="11"/>
        <v>0</v>
      </c>
    </row>
    <row r="77" spans="2:9" ht="15.5" x14ac:dyDescent="0.35">
      <c r="B77" s="69" t="s">
        <v>230</v>
      </c>
      <c r="C77" s="77">
        <v>3.75</v>
      </c>
      <c r="D77" s="72"/>
      <c r="E77" s="72"/>
      <c r="F77" s="72"/>
      <c r="G77" s="72"/>
      <c r="H77" s="74">
        <f t="shared" si="12"/>
        <v>0</v>
      </c>
      <c r="I77" s="75">
        <f t="shared" si="11"/>
        <v>0</v>
      </c>
    </row>
    <row r="78" spans="2:9" ht="15.5" customHeight="1" x14ac:dyDescent="0.35">
      <c r="B78" s="67" t="s">
        <v>231</v>
      </c>
      <c r="C78" s="82" t="s">
        <v>35</v>
      </c>
      <c r="D78" s="94" t="s">
        <v>207</v>
      </c>
      <c r="E78" s="94"/>
      <c r="F78" s="94"/>
      <c r="G78" s="94"/>
      <c r="H78" s="73" t="s">
        <v>206</v>
      </c>
      <c r="I78" s="73" t="s">
        <v>205</v>
      </c>
    </row>
    <row r="79" spans="2:9" ht="15.5" x14ac:dyDescent="0.35">
      <c r="B79" s="69" t="s">
        <v>232</v>
      </c>
      <c r="C79" s="77">
        <v>10.95</v>
      </c>
      <c r="D79" s="72"/>
      <c r="E79" s="72"/>
      <c r="F79" s="72"/>
      <c r="G79" s="72"/>
      <c r="H79" s="74">
        <f t="shared" ref="H79:H85" si="13">SUM(D79:G79)</f>
        <v>0</v>
      </c>
      <c r="I79" s="75">
        <f t="shared" ref="I79:I85" si="14">H79*C79</f>
        <v>0</v>
      </c>
    </row>
    <row r="80" spans="2:9" ht="15.5" x14ac:dyDescent="0.35">
      <c r="B80" s="69" t="s">
        <v>233</v>
      </c>
      <c r="C80" s="77">
        <v>9.9499999999999993</v>
      </c>
      <c r="D80" s="72"/>
      <c r="E80" s="72"/>
      <c r="F80" s="72"/>
      <c r="G80" s="72"/>
      <c r="H80" s="74">
        <f t="shared" si="13"/>
        <v>0</v>
      </c>
      <c r="I80" s="75">
        <f t="shared" si="14"/>
        <v>0</v>
      </c>
    </row>
    <row r="81" spans="2:9" ht="15.5" x14ac:dyDescent="0.35">
      <c r="B81" s="69" t="s">
        <v>234</v>
      </c>
      <c r="C81" s="77">
        <v>12.5</v>
      </c>
      <c r="D81" s="72"/>
      <c r="E81" s="72"/>
      <c r="F81" s="72"/>
      <c r="G81" s="72"/>
      <c r="H81" s="74">
        <f t="shared" si="13"/>
        <v>0</v>
      </c>
      <c r="I81" s="75">
        <f t="shared" si="14"/>
        <v>0</v>
      </c>
    </row>
    <row r="82" spans="2:9" ht="15.5" x14ac:dyDescent="0.35">
      <c r="B82" s="137" t="s">
        <v>263</v>
      </c>
      <c r="C82" s="77">
        <v>5.45</v>
      </c>
      <c r="D82" s="72"/>
      <c r="E82" s="72"/>
      <c r="F82" s="72"/>
      <c r="G82" s="72"/>
      <c r="H82" s="74">
        <f t="shared" si="13"/>
        <v>0</v>
      </c>
      <c r="I82" s="75">
        <f t="shared" si="14"/>
        <v>0</v>
      </c>
    </row>
    <row r="83" spans="2:9" ht="15.5" x14ac:dyDescent="0.35">
      <c r="B83" s="69" t="s">
        <v>264</v>
      </c>
      <c r="C83" s="77">
        <v>6.95</v>
      </c>
      <c r="D83" s="72"/>
      <c r="E83" s="72"/>
      <c r="F83" s="72"/>
      <c r="G83" s="72"/>
      <c r="H83" s="74">
        <f t="shared" si="13"/>
        <v>0</v>
      </c>
      <c r="I83" s="75">
        <f t="shared" si="14"/>
        <v>0</v>
      </c>
    </row>
    <row r="84" spans="2:9" ht="15.5" x14ac:dyDescent="0.35">
      <c r="B84" s="69" t="s">
        <v>235</v>
      </c>
      <c r="C84" s="77">
        <v>6.45</v>
      </c>
      <c r="D84" s="72"/>
      <c r="E84" s="72"/>
      <c r="F84" s="72"/>
      <c r="G84" s="72"/>
      <c r="H84" s="74">
        <f t="shared" si="13"/>
        <v>0</v>
      </c>
      <c r="I84" s="75">
        <f t="shared" si="14"/>
        <v>0</v>
      </c>
    </row>
    <row r="85" spans="2:9" ht="15.5" x14ac:dyDescent="0.35">
      <c r="B85" s="69" t="s">
        <v>236</v>
      </c>
      <c r="C85" s="77">
        <v>6.95</v>
      </c>
      <c r="D85" s="72"/>
      <c r="E85" s="72"/>
      <c r="F85" s="72"/>
      <c r="G85" s="72"/>
      <c r="H85" s="74">
        <f t="shared" si="13"/>
        <v>0</v>
      </c>
      <c r="I85" s="75">
        <f t="shared" si="14"/>
        <v>0</v>
      </c>
    </row>
    <row r="86" spans="2:9" ht="15.5" customHeight="1" x14ac:dyDescent="0.35">
      <c r="B86" s="67" t="s">
        <v>237</v>
      </c>
      <c r="C86" s="82" t="s">
        <v>35</v>
      </c>
      <c r="D86" s="94" t="s">
        <v>207</v>
      </c>
      <c r="E86" s="94"/>
      <c r="F86" s="94"/>
      <c r="G86" s="94"/>
      <c r="H86" s="73" t="s">
        <v>206</v>
      </c>
      <c r="I86" s="73" t="s">
        <v>205</v>
      </c>
    </row>
    <row r="87" spans="2:9" ht="15.5" x14ac:dyDescent="0.35">
      <c r="B87" s="69" t="s">
        <v>268</v>
      </c>
      <c r="C87" s="77">
        <v>14.95</v>
      </c>
      <c r="D87" s="72"/>
      <c r="E87" s="72"/>
      <c r="F87" s="72"/>
      <c r="G87" s="72"/>
      <c r="H87" s="74">
        <f t="shared" ref="H87:H94" si="15">SUM(D87:G87)</f>
        <v>0</v>
      </c>
      <c r="I87" s="75">
        <f t="shared" ref="I87:I94" si="16">H87*C87</f>
        <v>0</v>
      </c>
    </row>
    <row r="88" spans="2:9" ht="15.5" x14ac:dyDescent="0.35">
      <c r="B88" s="69" t="s">
        <v>269</v>
      </c>
      <c r="C88" s="77">
        <f>C87+2.95</f>
        <v>17.899999999999999</v>
      </c>
      <c r="D88" s="72"/>
      <c r="E88" s="72"/>
      <c r="F88" s="72"/>
      <c r="G88" s="72"/>
      <c r="H88" s="74">
        <f t="shared" si="15"/>
        <v>0</v>
      </c>
      <c r="I88" s="75">
        <f t="shared" si="16"/>
        <v>0</v>
      </c>
    </row>
    <row r="89" spans="2:9" ht="15.5" x14ac:dyDescent="0.35">
      <c r="B89" s="69" t="s">
        <v>270</v>
      </c>
      <c r="C89" s="77">
        <v>16.95</v>
      </c>
      <c r="D89" s="72"/>
      <c r="E89" s="72"/>
      <c r="F89" s="72"/>
      <c r="G89" s="72"/>
      <c r="H89" s="74">
        <f t="shared" si="15"/>
        <v>0</v>
      </c>
      <c r="I89" s="75">
        <f t="shared" si="16"/>
        <v>0</v>
      </c>
    </row>
    <row r="90" spans="2:9" ht="15.5" x14ac:dyDescent="0.35">
      <c r="B90" s="69" t="s">
        <v>271</v>
      </c>
      <c r="C90" s="77">
        <v>19.899999999999999</v>
      </c>
      <c r="D90" s="72"/>
      <c r="E90" s="72"/>
      <c r="F90" s="72"/>
      <c r="G90" s="72"/>
      <c r="H90" s="74">
        <f t="shared" si="15"/>
        <v>0</v>
      </c>
      <c r="I90" s="75">
        <f t="shared" si="16"/>
        <v>0</v>
      </c>
    </row>
    <row r="91" spans="2:9" ht="15.5" x14ac:dyDescent="0.35">
      <c r="B91" s="69" t="s">
        <v>272</v>
      </c>
      <c r="C91" s="77">
        <v>14.95</v>
      </c>
      <c r="D91" s="72"/>
      <c r="E91" s="72"/>
      <c r="F91" s="72"/>
      <c r="G91" s="72"/>
      <c r="H91" s="74">
        <f t="shared" si="15"/>
        <v>0</v>
      </c>
      <c r="I91" s="75">
        <f t="shared" si="16"/>
        <v>0</v>
      </c>
    </row>
    <row r="92" spans="2:9" ht="15.5" x14ac:dyDescent="0.35">
      <c r="B92" s="69" t="s">
        <v>273</v>
      </c>
      <c r="C92" s="77">
        <v>17.899999999999999</v>
      </c>
      <c r="D92" s="72"/>
      <c r="E92" s="72"/>
      <c r="F92" s="72"/>
      <c r="G92" s="72"/>
      <c r="H92" s="74">
        <f t="shared" si="15"/>
        <v>0</v>
      </c>
      <c r="I92" s="75">
        <f t="shared" si="16"/>
        <v>0</v>
      </c>
    </row>
    <row r="93" spans="2:9" ht="15.5" x14ac:dyDescent="0.35">
      <c r="B93" s="69" t="s">
        <v>274</v>
      </c>
      <c r="C93" s="77">
        <v>16.95</v>
      </c>
      <c r="D93" s="72"/>
      <c r="E93" s="72"/>
      <c r="F93" s="72"/>
      <c r="G93" s="72"/>
      <c r="H93" s="74">
        <f t="shared" si="15"/>
        <v>0</v>
      </c>
      <c r="I93" s="75">
        <f t="shared" si="16"/>
        <v>0</v>
      </c>
    </row>
    <row r="94" spans="2:9" ht="15.5" x14ac:dyDescent="0.35">
      <c r="B94" s="69" t="s">
        <v>275</v>
      </c>
      <c r="C94" s="77">
        <v>19.899999999999999</v>
      </c>
      <c r="D94" s="72"/>
      <c r="E94" s="72"/>
      <c r="F94" s="72"/>
      <c r="G94" s="72"/>
      <c r="H94" s="74">
        <f t="shared" si="15"/>
        <v>0</v>
      </c>
      <c r="I94" s="75">
        <f t="shared" si="16"/>
        <v>0</v>
      </c>
    </row>
    <row r="95" spans="2:9" ht="15.5" x14ac:dyDescent="0.35">
      <c r="B95" s="69" t="s">
        <v>46</v>
      </c>
      <c r="C95" s="77">
        <v>2.7890999999999999</v>
      </c>
      <c r="D95" s="72"/>
      <c r="E95" s="72"/>
      <c r="F95" s="72"/>
      <c r="G95" s="72"/>
      <c r="H95" s="74">
        <f t="shared" ref="H95" si="17">SUM(D95:G95)</f>
        <v>0</v>
      </c>
      <c r="I95" s="75">
        <f t="shared" ref="I95" si="18">H95*C95</f>
        <v>0</v>
      </c>
    </row>
    <row r="96" spans="2:9" ht="15.5" customHeight="1" x14ac:dyDescent="0.35">
      <c r="B96" s="67" t="s">
        <v>238</v>
      </c>
      <c r="C96" s="82" t="s">
        <v>35</v>
      </c>
      <c r="D96" s="94" t="s">
        <v>207</v>
      </c>
      <c r="E96" s="94"/>
      <c r="F96" s="94"/>
      <c r="G96" s="94"/>
      <c r="H96" s="73" t="s">
        <v>206</v>
      </c>
      <c r="I96" s="73" t="s">
        <v>205</v>
      </c>
    </row>
    <row r="97" spans="2:9" ht="15.5" x14ac:dyDescent="0.35">
      <c r="B97" s="69" t="s">
        <v>239</v>
      </c>
      <c r="C97" s="77">
        <v>6.95</v>
      </c>
      <c r="D97" s="72"/>
      <c r="E97" s="72"/>
      <c r="F97" s="72"/>
      <c r="G97" s="72"/>
      <c r="H97" s="74">
        <f t="shared" ref="H97:H104" si="19">SUM(D97:G97)</f>
        <v>0</v>
      </c>
      <c r="I97" s="75">
        <f t="shared" ref="I97:I104" si="20">H97*C97</f>
        <v>0</v>
      </c>
    </row>
    <row r="98" spans="2:9" ht="15.5" x14ac:dyDescent="0.35">
      <c r="B98" s="69" t="s">
        <v>240</v>
      </c>
      <c r="C98" s="77">
        <v>8.9499999999999993</v>
      </c>
      <c r="D98" s="72"/>
      <c r="E98" s="72"/>
      <c r="F98" s="72"/>
      <c r="G98" s="72"/>
      <c r="H98" s="74">
        <f t="shared" si="19"/>
        <v>0</v>
      </c>
      <c r="I98" s="75">
        <f t="shared" si="20"/>
        <v>0</v>
      </c>
    </row>
    <row r="99" spans="2:9" ht="15.5" x14ac:dyDescent="0.35">
      <c r="B99" s="69" t="s">
        <v>241</v>
      </c>
      <c r="C99" s="77">
        <v>12.95</v>
      </c>
      <c r="D99" s="72"/>
      <c r="E99" s="72"/>
      <c r="F99" s="72"/>
      <c r="G99" s="72"/>
      <c r="H99" s="74">
        <f t="shared" si="19"/>
        <v>0</v>
      </c>
      <c r="I99" s="75">
        <f t="shared" si="20"/>
        <v>0</v>
      </c>
    </row>
    <row r="100" spans="2:9" ht="15.5" x14ac:dyDescent="0.35">
      <c r="B100" s="69" t="s">
        <v>243</v>
      </c>
      <c r="C100" s="77">
        <v>4.45</v>
      </c>
      <c r="D100" s="72"/>
      <c r="E100" s="72"/>
      <c r="F100" s="72"/>
      <c r="G100" s="72"/>
      <c r="H100" s="74">
        <f t="shared" si="19"/>
        <v>0</v>
      </c>
      <c r="I100" s="75">
        <f t="shared" si="20"/>
        <v>0</v>
      </c>
    </row>
    <row r="101" spans="2:9" ht="15.5" x14ac:dyDescent="0.35">
      <c r="B101" s="69" t="s">
        <v>248</v>
      </c>
      <c r="C101" s="77">
        <v>4.25</v>
      </c>
      <c r="D101" s="72"/>
      <c r="E101" s="72"/>
      <c r="F101" s="72"/>
      <c r="G101" s="72"/>
      <c r="H101" s="74">
        <f t="shared" si="19"/>
        <v>0</v>
      </c>
      <c r="I101" s="75">
        <f t="shared" si="20"/>
        <v>0</v>
      </c>
    </row>
    <row r="102" spans="2:9" ht="15.5" x14ac:dyDescent="0.35">
      <c r="B102" s="69" t="s">
        <v>242</v>
      </c>
      <c r="C102" s="77">
        <v>4.45</v>
      </c>
      <c r="D102" s="72"/>
      <c r="E102" s="72"/>
      <c r="F102" s="72"/>
      <c r="G102" s="72"/>
      <c r="H102" s="74">
        <f t="shared" si="19"/>
        <v>0</v>
      </c>
      <c r="I102" s="75">
        <f t="shared" si="20"/>
        <v>0</v>
      </c>
    </row>
    <row r="103" spans="2:9" ht="15.5" x14ac:dyDescent="0.35">
      <c r="B103" s="69" t="s">
        <v>265</v>
      </c>
      <c r="C103" s="77">
        <v>8.9499999999999993</v>
      </c>
      <c r="D103" s="72"/>
      <c r="E103" s="72"/>
      <c r="F103" s="72"/>
      <c r="G103" s="72"/>
      <c r="H103" s="74">
        <f t="shared" si="19"/>
        <v>0</v>
      </c>
      <c r="I103" s="75">
        <f t="shared" si="20"/>
        <v>0</v>
      </c>
    </row>
    <row r="104" spans="2:9" ht="15.5" x14ac:dyDescent="0.35">
      <c r="B104" s="69" t="s">
        <v>266</v>
      </c>
      <c r="C104" s="77">
        <v>9.9499999999999993</v>
      </c>
      <c r="D104" s="72"/>
      <c r="E104" s="72"/>
      <c r="F104" s="72"/>
      <c r="G104" s="72"/>
      <c r="H104" s="74">
        <f t="shared" si="19"/>
        <v>0</v>
      </c>
      <c r="I104" s="75">
        <f t="shared" si="20"/>
        <v>0</v>
      </c>
    </row>
    <row r="105" spans="2:9" ht="15.5" x14ac:dyDescent="0.35">
      <c r="B105" s="67" t="s">
        <v>277</v>
      </c>
      <c r="C105" s="82" t="s">
        <v>35</v>
      </c>
      <c r="D105" s="94" t="s">
        <v>207</v>
      </c>
      <c r="E105" s="94"/>
      <c r="F105" s="94"/>
      <c r="G105" s="94"/>
      <c r="H105" s="73" t="s">
        <v>206</v>
      </c>
      <c r="I105" s="73" t="s">
        <v>205</v>
      </c>
    </row>
    <row r="106" spans="2:9" ht="15.5" x14ac:dyDescent="0.35">
      <c r="B106" s="69" t="s">
        <v>23</v>
      </c>
      <c r="C106" s="138">
        <v>23.562729999999998</v>
      </c>
      <c r="D106" s="72"/>
      <c r="E106" s="72"/>
      <c r="F106" s="72"/>
      <c r="G106" s="72"/>
      <c r="H106" s="74">
        <f t="shared" ref="H106:H109" si="21">SUM(D106:G106)</f>
        <v>0</v>
      </c>
      <c r="I106" s="75">
        <f t="shared" ref="I106:I109" si="22">H106*C106</f>
        <v>0</v>
      </c>
    </row>
    <row r="107" spans="2:9" ht="15.5" x14ac:dyDescent="0.35">
      <c r="B107" s="69" t="s">
        <v>104</v>
      </c>
      <c r="C107" s="138">
        <v>27.374499999999998</v>
      </c>
      <c r="D107" s="72"/>
      <c r="E107" s="72"/>
      <c r="F107" s="72"/>
      <c r="G107" s="72"/>
      <c r="H107" s="74">
        <f t="shared" si="21"/>
        <v>0</v>
      </c>
      <c r="I107" s="75">
        <f t="shared" si="22"/>
        <v>0</v>
      </c>
    </row>
    <row r="108" spans="2:9" ht="15.5" x14ac:dyDescent="0.35">
      <c r="B108" s="69" t="s">
        <v>105</v>
      </c>
      <c r="C108" s="138">
        <v>32.022999999999996</v>
      </c>
      <c r="D108" s="72"/>
      <c r="E108" s="72"/>
      <c r="F108" s="72"/>
      <c r="G108" s="72"/>
      <c r="H108" s="74">
        <f t="shared" si="21"/>
        <v>0</v>
      </c>
      <c r="I108" s="75">
        <f t="shared" si="22"/>
        <v>0</v>
      </c>
    </row>
    <row r="109" spans="2:9" ht="15.5" x14ac:dyDescent="0.35">
      <c r="B109" s="69" t="s">
        <v>106</v>
      </c>
      <c r="C109" s="138">
        <v>17.044499999999999</v>
      </c>
      <c r="D109" s="72"/>
      <c r="E109" s="72"/>
      <c r="F109" s="72"/>
      <c r="G109" s="72"/>
      <c r="H109" s="74">
        <f t="shared" si="21"/>
        <v>0</v>
      </c>
      <c r="I109" s="75">
        <f t="shared" si="22"/>
        <v>0</v>
      </c>
    </row>
    <row r="110" spans="2:9" ht="15.5" x14ac:dyDescent="0.35">
      <c r="B110" s="93" t="s">
        <v>208</v>
      </c>
      <c r="C110" s="93"/>
      <c r="D110" s="93"/>
      <c r="E110" s="93"/>
      <c r="F110" s="93"/>
      <c r="G110" s="93"/>
      <c r="H110" s="93"/>
      <c r="I110" s="93"/>
    </row>
    <row r="111" spans="2:9" x14ac:dyDescent="0.3">
      <c r="B111" s="102"/>
      <c r="C111" s="102"/>
      <c r="D111" s="102"/>
      <c r="E111" s="102"/>
      <c r="F111" s="102"/>
      <c r="G111" s="102"/>
      <c r="H111" s="102"/>
      <c r="I111" s="102"/>
    </row>
    <row r="112" spans="2:9" x14ac:dyDescent="0.3">
      <c r="B112" s="102"/>
      <c r="C112" s="102"/>
      <c r="D112" s="102"/>
      <c r="E112" s="102"/>
      <c r="F112" s="102"/>
      <c r="G112" s="102"/>
      <c r="H112" s="102"/>
      <c r="I112" s="102"/>
    </row>
    <row r="113" spans="2:9" x14ac:dyDescent="0.3">
      <c r="B113" s="102"/>
      <c r="C113" s="102"/>
      <c r="D113" s="102"/>
      <c r="E113" s="102"/>
      <c r="F113" s="102"/>
      <c r="G113" s="102"/>
      <c r="H113" s="102"/>
      <c r="I113" s="102"/>
    </row>
    <row r="114" spans="2:9" x14ac:dyDescent="0.3">
      <c r="B114" s="102"/>
      <c r="C114" s="102"/>
      <c r="D114" s="102"/>
      <c r="E114" s="102"/>
      <c r="F114" s="102"/>
      <c r="G114" s="102"/>
      <c r="H114" s="102"/>
      <c r="I114" s="102"/>
    </row>
    <row r="115" spans="2:9" x14ac:dyDescent="0.3">
      <c r="B115" s="102"/>
      <c r="C115" s="102"/>
      <c r="D115" s="102"/>
      <c r="E115" s="102"/>
      <c r="F115" s="102"/>
      <c r="G115" s="102"/>
      <c r="H115" s="102"/>
      <c r="I115" s="102"/>
    </row>
    <row r="116" spans="2:9" x14ac:dyDescent="0.3">
      <c r="B116" s="102"/>
      <c r="C116" s="102"/>
      <c r="D116" s="102"/>
      <c r="E116" s="102"/>
      <c r="F116" s="102"/>
      <c r="G116" s="102"/>
      <c r="H116" s="102"/>
      <c r="I116" s="102"/>
    </row>
    <row r="1048573" spans="10:10" x14ac:dyDescent="0.3">
      <c r="J1048573" s="19"/>
    </row>
  </sheetData>
  <protectedRanges>
    <protectedRange algorithmName="SHA-512" hashValue="SgqYa1MN4C1IZuetMVAGAI9cxQeuia0vQZ4XzSKQk75hg7rMyuJ0uDMfWJ8aNqHDvZeTZJou0KVBNCrmTU6bzA==" saltValue="xMfRzOtgbolVR7zg19OXTA==" spinCount="100000" sqref="D28 I28 G71:H77 G46:G52 G79:H85 G29:G30 C19:H25 G97:H104 G60:H69 H28:H30 D31 D37 D45 D53 D70 D78 D86 D96 G32:H36 H31:I31 G38:H44 H37:I37 H46:H47 H45:I45 H49:H52 H48:I48 G54:H58 H53:I53 H59:I59 H70:I70 H96:I96 H86:I86 D59 H78:I78 D105 H105:I105 G106:H109 G87:H95" name="Bereik2"/>
    <protectedRange algorithmName="SHA-512" hashValue="IyMUUViC3ca4oWEGPohrK1/o3utsxgPVT5O2xnLcQ2roaOKO0h8vI18vEM60umyv9mpYWTCD5L5S27Z0JriDiQ==" saltValue="KVj07wN0OsETcJnF0TTWvw==" spinCount="100000" sqref="B2:B18 B117:B1048576 B38:D42 D87:D95 D46:D52 B26:B27 D79:D85 D29:D30 B43:F44 B29:B58 D54:D58 C60:F69 D97:D104 B60:B101 C71:F77 D32:D36 E28:F42 E70:F70 C28:C37 B45:C59 C70 B78:C80 E45:F59 D106:D109 E78:F109 C81:C105" name="Bereik1"/>
    <protectedRange algorithmName="SHA-512" hashValue="IyMUUViC3ca4oWEGPohrK1/o3utsxgPVT5O2xnLcQ2roaOKO0h8vI18vEM60umyv9mpYWTCD5L5S27Z0JriDiQ==" saltValue="KVj07wN0OsETcJnF0TTWvw==" spinCount="100000" sqref="B19:B25" name="Bereik1_1"/>
    <protectedRange algorithmName="SHA-512" hashValue="IyMUUViC3ca4oWEGPohrK1/o3utsxgPVT5O2xnLcQ2roaOKO0h8vI18vEM60umyv9mpYWTCD5L5S27Z0JriDiQ==" saltValue="KVj07wN0OsETcJnF0TTWvw==" spinCount="100000" sqref="B105" name="Bereik1_2"/>
    <protectedRange algorithmName="SHA-512" hashValue="IyMUUViC3ca4oWEGPohrK1/o3utsxgPVT5O2xnLcQ2roaOKO0h8vI18vEM60umyv9mpYWTCD5L5S27Z0JriDiQ==" saltValue="KVj07wN0OsETcJnF0TTWvw==" spinCount="100000" sqref="B107:B109" name="Bereik1_2_1"/>
    <protectedRange algorithmName="SHA-512" hashValue="IyMUUViC3ca4oWEGPohrK1/o3utsxgPVT5O2xnLcQ2roaOKO0h8vI18vEM60umyv9mpYWTCD5L5S27Z0JriDiQ==" saltValue="KVj07wN0OsETcJnF0TTWvw==" spinCount="100000" sqref="C106:C109" name="Bereik1_3"/>
  </protectedRanges>
  <mergeCells count="25">
    <mergeCell ref="D86:G86"/>
    <mergeCell ref="D96:G96"/>
    <mergeCell ref="B110:I110"/>
    <mergeCell ref="B111:I116"/>
    <mergeCell ref="D31:G31"/>
    <mergeCell ref="D70:G70"/>
    <mergeCell ref="D78:G78"/>
    <mergeCell ref="D105:G105"/>
    <mergeCell ref="D28:G28"/>
    <mergeCell ref="D37:G37"/>
    <mergeCell ref="D45:G45"/>
    <mergeCell ref="D53:G53"/>
    <mergeCell ref="D59:G59"/>
    <mergeCell ref="C24:I24"/>
    <mergeCell ref="C25:I25"/>
    <mergeCell ref="D26:G26"/>
    <mergeCell ref="H26:H27"/>
    <mergeCell ref="I26:I27"/>
    <mergeCell ref="B27:C27"/>
    <mergeCell ref="C23:I23"/>
    <mergeCell ref="B15:I16"/>
    <mergeCell ref="C19:I19"/>
    <mergeCell ref="C20:I20"/>
    <mergeCell ref="C21:I21"/>
    <mergeCell ref="C22:I22"/>
  </mergeCells>
  <pageMargins left="0.7" right="0.7" top="0.75" bottom="0.75" header="0.3" footer="0.3"/>
  <pageSetup paperSize="9" scale="33" orientation="portrait" r:id="rId1"/>
  <rowBreaks count="1" manualBreakCount="1">
    <brk id="85" max="9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CF481-15F3-445F-BF92-77E91F6C4C5A}">
  <dimension ref="B2:J112"/>
  <sheetViews>
    <sheetView zoomScale="85" zoomScaleNormal="85" workbookViewId="0">
      <selection activeCell="B102" sqref="B102:C105"/>
    </sheetView>
  </sheetViews>
  <sheetFormatPr defaultColWidth="8.7265625" defaultRowHeight="13" x14ac:dyDescent="0.3"/>
  <cols>
    <col min="1" max="1" width="2.453125" style="2" customWidth="1"/>
    <col min="2" max="2" width="56.26953125" style="2" bestFit="1" customWidth="1"/>
    <col min="3" max="3" width="25.54296875" style="2" customWidth="1"/>
    <col min="4" max="7" width="11.26953125" style="2" customWidth="1"/>
    <col min="8" max="8" width="14.453125" style="2" bestFit="1" customWidth="1"/>
    <col min="9" max="9" width="15.1796875" style="2" customWidth="1"/>
    <col min="10" max="10" width="2.54296875" style="2" customWidth="1"/>
    <col min="11" max="16384" width="8.7265625" style="2"/>
  </cols>
  <sheetData>
    <row r="2" spans="2:9" ht="23.5" x14ac:dyDescent="0.55000000000000004">
      <c r="B2" s="1"/>
      <c r="C2" s="1"/>
      <c r="D2" s="1"/>
      <c r="E2" s="1"/>
      <c r="F2" s="1"/>
      <c r="G2" s="1"/>
      <c r="H2" s="1"/>
    </row>
    <row r="15" spans="2:9" ht="13.5" thickBot="1" x14ac:dyDescent="0.35"/>
    <row r="16" spans="2:9" ht="24" thickBot="1" x14ac:dyDescent="0.35">
      <c r="B16" s="128" t="s">
        <v>0</v>
      </c>
      <c r="C16" s="129"/>
      <c r="D16" s="129"/>
      <c r="E16" s="129"/>
      <c r="F16" s="129"/>
      <c r="G16" s="129"/>
      <c r="H16" s="129"/>
      <c r="I16" s="130"/>
    </row>
    <row r="17" spans="2:10" ht="24" thickBot="1" x14ac:dyDescent="0.6">
      <c r="B17" s="46" t="s">
        <v>25</v>
      </c>
      <c r="C17" s="3"/>
      <c r="D17" s="3"/>
      <c r="E17" s="3"/>
      <c r="F17" s="3"/>
      <c r="G17" s="3"/>
      <c r="H17" s="4"/>
      <c r="I17" s="4"/>
    </row>
    <row r="18" spans="2:10" ht="6.65" customHeight="1" thickBot="1" x14ac:dyDescent="0.35">
      <c r="B18" s="4"/>
      <c r="C18" s="4"/>
      <c r="D18" s="4"/>
      <c r="E18" s="4"/>
      <c r="F18" s="4"/>
      <c r="G18" s="4"/>
      <c r="H18" s="4"/>
      <c r="I18" s="4"/>
    </row>
    <row r="19" spans="2:10" ht="14.5" x14ac:dyDescent="0.35">
      <c r="B19" s="5" t="s">
        <v>26</v>
      </c>
      <c r="C19" s="131"/>
      <c r="D19" s="132"/>
      <c r="E19" s="132"/>
      <c r="F19" s="132"/>
      <c r="G19" s="132"/>
      <c r="H19" s="132"/>
      <c r="I19" s="133"/>
    </row>
    <row r="20" spans="2:10" ht="14.5" x14ac:dyDescent="0.35">
      <c r="B20" s="6" t="s">
        <v>27</v>
      </c>
      <c r="C20" s="134"/>
      <c r="D20" s="135"/>
      <c r="E20" s="135"/>
      <c r="F20" s="135"/>
      <c r="G20" s="135"/>
      <c r="H20" s="135"/>
      <c r="I20" s="136"/>
    </row>
    <row r="21" spans="2:10" ht="14.5" x14ac:dyDescent="0.35">
      <c r="B21" s="6" t="s">
        <v>28</v>
      </c>
      <c r="C21" s="125"/>
      <c r="D21" s="126"/>
      <c r="E21" s="126"/>
      <c r="F21" s="126"/>
      <c r="G21" s="126"/>
      <c r="H21" s="126"/>
      <c r="I21" s="127"/>
    </row>
    <row r="22" spans="2:10" ht="14.5" x14ac:dyDescent="0.35">
      <c r="B22" s="6" t="s">
        <v>29</v>
      </c>
      <c r="C22" s="125"/>
      <c r="D22" s="126"/>
      <c r="E22" s="126"/>
      <c r="F22" s="126"/>
      <c r="G22" s="126"/>
      <c r="H22" s="126"/>
      <c r="I22" s="127"/>
    </row>
    <row r="23" spans="2:10" ht="14.5" x14ac:dyDescent="0.35">
      <c r="B23" s="6" t="s">
        <v>30</v>
      </c>
      <c r="C23" s="125"/>
      <c r="D23" s="126"/>
      <c r="E23" s="126"/>
      <c r="F23" s="126"/>
      <c r="G23" s="126"/>
      <c r="H23" s="126"/>
      <c r="I23" s="127"/>
    </row>
    <row r="24" spans="2:10" ht="15" thickBot="1" x14ac:dyDescent="0.4">
      <c r="B24" s="7" t="s">
        <v>31</v>
      </c>
      <c r="C24" s="115"/>
      <c r="D24" s="116"/>
      <c r="E24" s="116"/>
      <c r="F24" s="116"/>
      <c r="G24" s="116"/>
      <c r="H24" s="116"/>
      <c r="I24" s="117"/>
    </row>
    <row r="25" spans="2:10" ht="16" thickBot="1" x14ac:dyDescent="0.4">
      <c r="B25" s="8"/>
      <c r="C25" s="47"/>
      <c r="D25" s="118" t="s">
        <v>32</v>
      </c>
      <c r="E25" s="111"/>
      <c r="F25" s="111"/>
      <c r="G25" s="111"/>
      <c r="H25" s="119" t="s">
        <v>33</v>
      </c>
      <c r="I25" s="121">
        <f>IF(SUM(I28:I105)&lt;25, SUM(I28:I105)+6.25, SUM(I28:I105))</f>
        <v>6.25</v>
      </c>
    </row>
    <row r="26" spans="2:10" ht="15" thickBot="1" x14ac:dyDescent="0.4">
      <c r="B26" s="123"/>
      <c r="C26" s="124"/>
      <c r="D26" s="62"/>
      <c r="E26" s="63"/>
      <c r="F26" s="63"/>
      <c r="G26" s="64"/>
      <c r="H26" s="120"/>
      <c r="I26" s="122"/>
    </row>
    <row r="27" spans="2:10" ht="16" thickBot="1" x14ac:dyDescent="0.4">
      <c r="B27" s="43" t="s">
        <v>34</v>
      </c>
      <c r="C27" s="44" t="s">
        <v>35</v>
      </c>
      <c r="D27" s="110" t="s">
        <v>36</v>
      </c>
      <c r="E27" s="111"/>
      <c r="F27" s="111"/>
      <c r="G27" s="111"/>
      <c r="H27" s="51" t="s">
        <v>37</v>
      </c>
      <c r="I27" s="52" t="s">
        <v>38</v>
      </c>
    </row>
    <row r="28" spans="2:10" ht="14.5" x14ac:dyDescent="0.35">
      <c r="B28" s="23" t="s">
        <v>39</v>
      </c>
      <c r="C28" s="10">
        <v>13.55</v>
      </c>
      <c r="D28" s="11"/>
      <c r="E28" s="15"/>
      <c r="F28" s="11"/>
      <c r="G28" s="48"/>
      <c r="H28" s="53">
        <f t="shared" ref="H28:H35" si="0">SUM(D28:G28)</f>
        <v>0</v>
      </c>
      <c r="I28" s="12">
        <f t="shared" ref="I28:I35" si="1">H28*C28</f>
        <v>0</v>
      </c>
      <c r="J28" s="13"/>
    </row>
    <row r="29" spans="2:10" ht="14.5" x14ac:dyDescent="0.35">
      <c r="B29" s="24" t="s">
        <v>40</v>
      </c>
      <c r="C29" s="14">
        <v>13.55</v>
      </c>
      <c r="D29" s="15"/>
      <c r="E29" s="15"/>
      <c r="F29" s="15"/>
      <c r="G29" s="49"/>
      <c r="H29" s="53">
        <f t="shared" si="0"/>
        <v>0</v>
      </c>
      <c r="I29" s="12">
        <f t="shared" si="1"/>
        <v>0</v>
      </c>
      <c r="J29" s="16"/>
    </row>
    <row r="30" spans="2:10" ht="14.5" x14ac:dyDescent="0.35">
      <c r="B30" s="24" t="s">
        <v>41</v>
      </c>
      <c r="C30" s="14">
        <v>2.4500000000000002</v>
      </c>
      <c r="D30" s="15"/>
      <c r="E30" s="15"/>
      <c r="F30" s="15"/>
      <c r="G30" s="49"/>
      <c r="H30" s="53">
        <f t="shared" si="0"/>
        <v>0</v>
      </c>
      <c r="I30" s="12">
        <f t="shared" si="1"/>
        <v>0</v>
      </c>
      <c r="J30" s="16"/>
    </row>
    <row r="31" spans="2:10" ht="14.5" x14ac:dyDescent="0.35">
      <c r="B31" s="24" t="s">
        <v>42</v>
      </c>
      <c r="C31" s="14">
        <v>3.65</v>
      </c>
      <c r="D31" s="15"/>
      <c r="E31" s="15"/>
      <c r="F31" s="15"/>
      <c r="G31" s="49"/>
      <c r="H31" s="53">
        <f t="shared" si="0"/>
        <v>0</v>
      </c>
      <c r="I31" s="12">
        <f t="shared" si="1"/>
        <v>0</v>
      </c>
      <c r="J31" s="16"/>
    </row>
    <row r="32" spans="2:10" ht="14.5" x14ac:dyDescent="0.35">
      <c r="B32" s="24" t="s">
        <v>43</v>
      </c>
      <c r="C32" s="14">
        <v>5.75</v>
      </c>
      <c r="D32" s="15"/>
      <c r="E32" s="15"/>
      <c r="F32" s="15"/>
      <c r="G32" s="49"/>
      <c r="H32" s="53">
        <f t="shared" si="0"/>
        <v>0</v>
      </c>
      <c r="I32" s="12">
        <f t="shared" si="1"/>
        <v>0</v>
      </c>
      <c r="J32" s="16"/>
    </row>
    <row r="33" spans="2:10" ht="14.5" x14ac:dyDescent="0.35">
      <c r="B33" s="24" t="s">
        <v>44</v>
      </c>
      <c r="C33" s="14">
        <v>4.75</v>
      </c>
      <c r="D33" s="15"/>
      <c r="E33" s="15"/>
      <c r="F33" s="15"/>
      <c r="G33" s="49"/>
      <c r="H33" s="53">
        <f t="shared" si="0"/>
        <v>0</v>
      </c>
      <c r="I33" s="12">
        <f t="shared" si="1"/>
        <v>0</v>
      </c>
      <c r="J33" s="16"/>
    </row>
    <row r="34" spans="2:10" ht="14.5" x14ac:dyDescent="0.35">
      <c r="B34" s="25" t="s">
        <v>45</v>
      </c>
      <c r="C34" s="14">
        <v>3.75</v>
      </c>
      <c r="D34" s="15"/>
      <c r="E34" s="15"/>
      <c r="F34" s="15"/>
      <c r="G34" s="49"/>
      <c r="H34" s="53">
        <f t="shared" si="0"/>
        <v>0</v>
      </c>
      <c r="I34" s="12">
        <f t="shared" si="1"/>
        <v>0</v>
      </c>
      <c r="J34" s="16"/>
    </row>
    <row r="35" spans="2:10" ht="15" thickBot="1" x14ac:dyDescent="0.4">
      <c r="B35" s="39" t="s">
        <v>46</v>
      </c>
      <c r="C35" s="40">
        <v>2.7</v>
      </c>
      <c r="D35" s="41"/>
      <c r="E35" s="41"/>
      <c r="F35" s="41"/>
      <c r="G35" s="56"/>
      <c r="H35" s="57">
        <f t="shared" si="0"/>
        <v>0</v>
      </c>
      <c r="I35" s="42">
        <f t="shared" si="1"/>
        <v>0</v>
      </c>
      <c r="J35" s="16"/>
    </row>
    <row r="36" spans="2:10" ht="16" thickBot="1" x14ac:dyDescent="0.4">
      <c r="B36" s="43" t="s">
        <v>47</v>
      </c>
      <c r="C36" s="44" t="s">
        <v>35</v>
      </c>
      <c r="D36" s="110" t="s">
        <v>36</v>
      </c>
      <c r="E36" s="111"/>
      <c r="F36" s="111"/>
      <c r="G36" s="111"/>
      <c r="H36" s="58" t="s">
        <v>37</v>
      </c>
      <c r="I36" s="45" t="s">
        <v>38</v>
      </c>
      <c r="J36" s="16"/>
    </row>
    <row r="37" spans="2:10" ht="14.5" x14ac:dyDescent="0.35">
      <c r="B37" s="23" t="s">
        <v>14</v>
      </c>
      <c r="C37" s="10">
        <v>2.85</v>
      </c>
      <c r="D37" s="11"/>
      <c r="E37" s="11"/>
      <c r="F37" s="11"/>
      <c r="G37" s="48"/>
      <c r="H37" s="53">
        <f t="shared" ref="H37:H45" si="2">SUM(D37:G37)</f>
        <v>0</v>
      </c>
      <c r="I37" s="12">
        <f t="shared" ref="I37:I45" si="3">H37*C37</f>
        <v>0</v>
      </c>
      <c r="J37" s="16"/>
    </row>
    <row r="38" spans="2:10" ht="14.5" x14ac:dyDescent="0.35">
      <c r="B38" s="25" t="s">
        <v>48</v>
      </c>
      <c r="C38" s="14">
        <v>2.85</v>
      </c>
      <c r="D38" s="15"/>
      <c r="E38" s="15"/>
      <c r="F38" s="15"/>
      <c r="G38" s="49"/>
      <c r="H38" s="53">
        <f t="shared" si="2"/>
        <v>0</v>
      </c>
      <c r="I38" s="12">
        <f t="shared" si="3"/>
        <v>0</v>
      </c>
      <c r="J38" s="16"/>
    </row>
    <row r="39" spans="2:10" ht="14.5" x14ac:dyDescent="0.35">
      <c r="B39" s="25" t="s">
        <v>15</v>
      </c>
      <c r="C39" s="14">
        <v>2.85</v>
      </c>
      <c r="D39" s="15"/>
      <c r="E39" s="15"/>
      <c r="F39" s="15"/>
      <c r="G39" s="49"/>
      <c r="H39" s="53">
        <f t="shared" si="2"/>
        <v>0</v>
      </c>
      <c r="I39" s="12">
        <f t="shared" si="3"/>
        <v>0</v>
      </c>
      <c r="J39" s="16"/>
    </row>
    <row r="40" spans="2:10" ht="14.5" x14ac:dyDescent="0.35">
      <c r="B40" s="25" t="s">
        <v>16</v>
      </c>
      <c r="C40" s="14">
        <v>2.85</v>
      </c>
      <c r="D40" s="15"/>
      <c r="E40" s="15"/>
      <c r="F40" s="15"/>
      <c r="G40" s="49"/>
      <c r="H40" s="53">
        <f t="shared" si="2"/>
        <v>0</v>
      </c>
      <c r="I40" s="12">
        <f t="shared" si="3"/>
        <v>0</v>
      </c>
      <c r="J40" s="16"/>
    </row>
    <row r="41" spans="2:10" ht="14.5" x14ac:dyDescent="0.35">
      <c r="B41" s="24" t="s">
        <v>49</v>
      </c>
      <c r="C41" s="14">
        <v>0.95</v>
      </c>
      <c r="D41" s="15"/>
      <c r="E41" s="15"/>
      <c r="F41" s="15"/>
      <c r="G41" s="49"/>
      <c r="H41" s="53">
        <f t="shared" si="2"/>
        <v>0</v>
      </c>
      <c r="I41" s="12">
        <f t="shared" si="3"/>
        <v>0</v>
      </c>
      <c r="J41" s="16"/>
    </row>
    <row r="42" spans="2:10" ht="14.5" x14ac:dyDescent="0.35">
      <c r="B42" s="24" t="s">
        <v>50</v>
      </c>
      <c r="C42" s="14">
        <v>1.75</v>
      </c>
      <c r="D42" s="15"/>
      <c r="E42" s="15"/>
      <c r="F42" s="15"/>
      <c r="G42" s="49"/>
      <c r="H42" s="53">
        <f t="shared" si="2"/>
        <v>0</v>
      </c>
      <c r="I42" s="12">
        <f t="shared" si="3"/>
        <v>0</v>
      </c>
      <c r="J42" s="16"/>
    </row>
    <row r="43" spans="2:10" ht="14.5" x14ac:dyDescent="0.35">
      <c r="B43" s="24" t="s">
        <v>51</v>
      </c>
      <c r="C43" s="14">
        <v>4.05</v>
      </c>
      <c r="D43" s="15"/>
      <c r="E43" s="15"/>
      <c r="F43" s="15"/>
      <c r="G43" s="49"/>
      <c r="H43" s="53">
        <f t="shared" si="2"/>
        <v>0</v>
      </c>
      <c r="I43" s="12">
        <f t="shared" si="3"/>
        <v>0</v>
      </c>
    </row>
    <row r="44" spans="2:10" ht="14.5" x14ac:dyDescent="0.35">
      <c r="B44" s="25" t="s">
        <v>52</v>
      </c>
      <c r="C44" s="14">
        <v>2.75</v>
      </c>
      <c r="D44" s="15"/>
      <c r="E44" s="15"/>
      <c r="F44" s="15"/>
      <c r="G44" s="49"/>
      <c r="H44" s="53">
        <f t="shared" si="2"/>
        <v>0</v>
      </c>
      <c r="I44" s="12">
        <f t="shared" si="3"/>
        <v>0</v>
      </c>
    </row>
    <row r="45" spans="2:10" ht="15" thickBot="1" x14ac:dyDescent="0.4">
      <c r="B45" s="59" t="s">
        <v>53</v>
      </c>
      <c r="C45" s="40">
        <v>5.5</v>
      </c>
      <c r="D45" s="15"/>
      <c r="E45" s="15"/>
      <c r="F45" s="15"/>
      <c r="G45" s="49"/>
      <c r="H45" s="57">
        <f t="shared" si="2"/>
        <v>0</v>
      </c>
      <c r="I45" s="42">
        <f t="shared" si="3"/>
        <v>0</v>
      </c>
    </row>
    <row r="46" spans="2:10" ht="31.5" thickBot="1" x14ac:dyDescent="0.4">
      <c r="B46" s="65" t="s">
        <v>54</v>
      </c>
      <c r="C46" s="44" t="s">
        <v>35</v>
      </c>
      <c r="D46" s="110" t="s">
        <v>36</v>
      </c>
      <c r="E46" s="111"/>
      <c r="F46" s="111"/>
      <c r="G46" s="111"/>
      <c r="H46" s="58" t="s">
        <v>37</v>
      </c>
      <c r="I46" s="45" t="s">
        <v>38</v>
      </c>
    </row>
    <row r="47" spans="2:10" ht="14.5" x14ac:dyDescent="0.35">
      <c r="B47" s="23" t="s">
        <v>55</v>
      </c>
      <c r="C47" s="10">
        <v>15.45</v>
      </c>
      <c r="D47" s="11"/>
      <c r="E47" s="11"/>
      <c r="F47" s="11"/>
      <c r="G47" s="48"/>
      <c r="H47" s="53">
        <f>SUM(D47:G47)</f>
        <v>0</v>
      </c>
      <c r="I47" s="12">
        <f>H47*C47</f>
        <v>0</v>
      </c>
    </row>
    <row r="48" spans="2:10" ht="15" thickBot="1" x14ac:dyDescent="0.4">
      <c r="B48" s="39" t="s">
        <v>56</v>
      </c>
      <c r="C48" s="40">
        <v>17.25</v>
      </c>
      <c r="D48" s="41"/>
      <c r="E48" s="41"/>
      <c r="F48" s="41"/>
      <c r="G48" s="56"/>
      <c r="H48" s="57">
        <f>SUM(D48:G48)</f>
        <v>0</v>
      </c>
      <c r="I48" s="42">
        <f>H48*C48</f>
        <v>0</v>
      </c>
    </row>
    <row r="49" spans="2:10" ht="47" thickBot="1" x14ac:dyDescent="0.4">
      <c r="B49" s="66" t="s">
        <v>57</v>
      </c>
      <c r="C49" s="44" t="s">
        <v>35</v>
      </c>
      <c r="D49" s="110" t="s">
        <v>36</v>
      </c>
      <c r="E49" s="111"/>
      <c r="F49" s="111"/>
      <c r="G49" s="111"/>
      <c r="H49" s="58" t="s">
        <v>37</v>
      </c>
      <c r="I49" s="45" t="s">
        <v>38</v>
      </c>
    </row>
    <row r="50" spans="2:10" ht="14.5" x14ac:dyDescent="0.35">
      <c r="B50" s="23" t="s">
        <v>58</v>
      </c>
      <c r="C50" s="10">
        <v>4.1500000000000004</v>
      </c>
      <c r="D50" s="11"/>
      <c r="E50" s="11"/>
      <c r="F50" s="11"/>
      <c r="G50" s="48"/>
      <c r="H50" s="53">
        <f t="shared" ref="H50:H59" si="4">SUM(D50:G50)</f>
        <v>0</v>
      </c>
      <c r="I50" s="12">
        <f t="shared" ref="I50:I59" si="5">H50*C50</f>
        <v>0</v>
      </c>
    </row>
    <row r="51" spans="2:10" ht="14.5" x14ac:dyDescent="0.35">
      <c r="B51" s="24" t="s">
        <v>59</v>
      </c>
      <c r="C51" s="10">
        <v>1.35</v>
      </c>
      <c r="D51" s="15"/>
      <c r="E51" s="15"/>
      <c r="F51" s="15"/>
      <c r="G51" s="49"/>
      <c r="H51" s="53">
        <f t="shared" si="4"/>
        <v>0</v>
      </c>
      <c r="I51" s="12">
        <f t="shared" si="5"/>
        <v>0</v>
      </c>
    </row>
    <row r="52" spans="2:10" ht="14.5" x14ac:dyDescent="0.35">
      <c r="B52" s="25" t="s">
        <v>60</v>
      </c>
      <c r="C52" s="10">
        <v>3.75</v>
      </c>
      <c r="D52" s="15"/>
      <c r="E52" s="15"/>
      <c r="F52" s="15"/>
      <c r="G52" s="49"/>
      <c r="H52" s="53">
        <f t="shared" si="4"/>
        <v>0</v>
      </c>
      <c r="I52" s="12">
        <f t="shared" si="5"/>
        <v>0</v>
      </c>
    </row>
    <row r="53" spans="2:10" ht="14.5" x14ac:dyDescent="0.35">
      <c r="B53" s="24" t="s">
        <v>61</v>
      </c>
      <c r="C53" s="10">
        <v>1.85</v>
      </c>
      <c r="D53" s="15"/>
      <c r="E53" s="15"/>
      <c r="F53" s="15"/>
      <c r="G53" s="49"/>
      <c r="H53" s="53">
        <f t="shared" si="4"/>
        <v>0</v>
      </c>
      <c r="I53" s="12">
        <f t="shared" si="5"/>
        <v>0</v>
      </c>
    </row>
    <row r="54" spans="2:10" ht="14.5" x14ac:dyDescent="0.35">
      <c r="B54" s="24" t="s">
        <v>62</v>
      </c>
      <c r="C54" s="10">
        <v>2.75</v>
      </c>
      <c r="D54" s="15"/>
      <c r="E54" s="15"/>
      <c r="F54" s="15"/>
      <c r="G54" s="49"/>
      <c r="H54" s="53">
        <f t="shared" si="4"/>
        <v>0</v>
      </c>
      <c r="I54" s="12">
        <f t="shared" si="5"/>
        <v>0</v>
      </c>
    </row>
    <row r="55" spans="2:10" ht="14.5" x14ac:dyDescent="0.35">
      <c r="B55" s="24" t="s">
        <v>63</v>
      </c>
      <c r="C55" s="10">
        <v>2.75</v>
      </c>
      <c r="D55" s="15"/>
      <c r="E55" s="15"/>
      <c r="F55" s="15"/>
      <c r="G55" s="49"/>
      <c r="H55" s="53">
        <f t="shared" si="4"/>
        <v>0</v>
      </c>
      <c r="I55" s="12">
        <f t="shared" si="5"/>
        <v>0</v>
      </c>
    </row>
    <row r="56" spans="2:10" ht="14.5" x14ac:dyDescent="0.35">
      <c r="B56" s="24" t="s">
        <v>52</v>
      </c>
      <c r="C56" s="10">
        <v>2.75</v>
      </c>
      <c r="D56" s="15"/>
      <c r="E56" s="15"/>
      <c r="F56" s="15"/>
      <c r="G56" s="49"/>
      <c r="H56" s="53">
        <f t="shared" si="4"/>
        <v>0</v>
      </c>
      <c r="I56" s="12">
        <f t="shared" si="5"/>
        <v>0</v>
      </c>
    </row>
    <row r="57" spans="2:10" ht="14.5" x14ac:dyDescent="0.35">
      <c r="B57" s="24" t="s">
        <v>64</v>
      </c>
      <c r="C57" s="10">
        <v>2.85</v>
      </c>
      <c r="D57" s="15"/>
      <c r="E57" s="15"/>
      <c r="F57" s="15"/>
      <c r="G57" s="49"/>
      <c r="H57" s="53">
        <f t="shared" si="4"/>
        <v>0</v>
      </c>
      <c r="I57" s="12">
        <f t="shared" si="5"/>
        <v>0</v>
      </c>
    </row>
    <row r="58" spans="2:10" ht="14.5" x14ac:dyDescent="0.35">
      <c r="B58" s="24" t="s">
        <v>65</v>
      </c>
      <c r="C58" s="10">
        <v>3.75</v>
      </c>
      <c r="D58" s="15"/>
      <c r="E58" s="15"/>
      <c r="F58" s="15"/>
      <c r="G58" s="49"/>
      <c r="H58" s="53">
        <f t="shared" si="4"/>
        <v>0</v>
      </c>
      <c r="I58" s="12">
        <f t="shared" si="5"/>
        <v>0</v>
      </c>
      <c r="J58" s="19" t="s">
        <v>18</v>
      </c>
    </row>
    <row r="59" spans="2:10" ht="15" thickBot="1" x14ac:dyDescent="0.4">
      <c r="B59" s="26" t="s">
        <v>66</v>
      </c>
      <c r="C59" s="40">
        <v>4.25</v>
      </c>
      <c r="D59" s="41"/>
      <c r="E59" s="41"/>
      <c r="F59" s="41"/>
      <c r="G59" s="56"/>
      <c r="H59" s="57">
        <f t="shared" si="4"/>
        <v>0</v>
      </c>
      <c r="I59" s="42">
        <f t="shared" si="5"/>
        <v>0</v>
      </c>
      <c r="J59" s="19" t="s">
        <v>18</v>
      </c>
    </row>
    <row r="60" spans="2:10" ht="47" thickBot="1" x14ac:dyDescent="0.4">
      <c r="B60" s="65" t="s">
        <v>67</v>
      </c>
      <c r="C60" s="44" t="s">
        <v>35</v>
      </c>
      <c r="D60" s="110" t="s">
        <v>36</v>
      </c>
      <c r="E60" s="111"/>
      <c r="F60" s="111"/>
      <c r="G60" s="111"/>
      <c r="H60" s="58" t="s">
        <v>37</v>
      </c>
      <c r="I60" s="45" t="s">
        <v>38</v>
      </c>
    </row>
    <row r="61" spans="2:10" ht="14.5" x14ac:dyDescent="0.35">
      <c r="B61" s="27" t="s">
        <v>19</v>
      </c>
      <c r="C61" s="10">
        <v>13.75</v>
      </c>
      <c r="D61" s="11"/>
      <c r="E61" s="11"/>
      <c r="F61" s="11"/>
      <c r="G61" s="48"/>
      <c r="H61" s="53">
        <f t="shared" ref="H61:H66" si="6">SUM(D61:G61)</f>
        <v>0</v>
      </c>
      <c r="I61" s="12">
        <f t="shared" ref="I61:I66" si="7">H61*C61</f>
        <v>0</v>
      </c>
    </row>
    <row r="62" spans="2:10" ht="14.5" x14ac:dyDescent="0.35">
      <c r="B62" s="25" t="s">
        <v>20</v>
      </c>
      <c r="C62" s="10">
        <v>14.95</v>
      </c>
      <c r="D62" s="15"/>
      <c r="E62" s="15"/>
      <c r="F62" s="15"/>
      <c r="G62" s="49"/>
      <c r="H62" s="53">
        <f t="shared" si="6"/>
        <v>0</v>
      </c>
      <c r="I62" s="12">
        <f t="shared" si="7"/>
        <v>0</v>
      </c>
    </row>
    <row r="63" spans="2:10" ht="14.5" x14ac:dyDescent="0.35">
      <c r="B63" s="25" t="s">
        <v>68</v>
      </c>
      <c r="C63" s="10">
        <v>17.45</v>
      </c>
      <c r="D63" s="15"/>
      <c r="E63" s="15"/>
      <c r="F63" s="15"/>
      <c r="G63" s="49"/>
      <c r="H63" s="53">
        <f t="shared" si="6"/>
        <v>0</v>
      </c>
      <c r="I63" s="12">
        <f t="shared" si="7"/>
        <v>0</v>
      </c>
    </row>
    <row r="64" spans="2:10" ht="14.5" x14ac:dyDescent="0.35">
      <c r="B64" s="28" t="s">
        <v>69</v>
      </c>
      <c r="C64" s="10">
        <v>10.45</v>
      </c>
      <c r="D64" s="15"/>
      <c r="E64" s="15"/>
      <c r="F64" s="15"/>
      <c r="G64" s="49"/>
      <c r="H64" s="53">
        <f t="shared" si="6"/>
        <v>0</v>
      </c>
      <c r="I64" s="12">
        <f t="shared" si="7"/>
        <v>0</v>
      </c>
    </row>
    <row r="65" spans="2:10" ht="14.5" x14ac:dyDescent="0.35">
      <c r="B65" s="29" t="s">
        <v>70</v>
      </c>
      <c r="C65" s="10">
        <v>16.75</v>
      </c>
      <c r="D65" s="15"/>
      <c r="E65" s="15"/>
      <c r="F65" s="15"/>
      <c r="G65" s="49"/>
      <c r="H65" s="53">
        <f t="shared" si="6"/>
        <v>0</v>
      </c>
      <c r="I65" s="12">
        <f t="shared" si="7"/>
        <v>0</v>
      </c>
    </row>
    <row r="66" spans="2:10" ht="15" thickBot="1" x14ac:dyDescent="0.4">
      <c r="B66" s="60" t="s">
        <v>71</v>
      </c>
      <c r="C66" s="40">
        <v>18.95</v>
      </c>
      <c r="D66" s="41"/>
      <c r="E66" s="41"/>
      <c r="F66" s="41"/>
      <c r="G66" s="56"/>
      <c r="H66" s="57">
        <f t="shared" si="6"/>
        <v>0</v>
      </c>
      <c r="I66" s="42">
        <f t="shared" si="7"/>
        <v>0</v>
      </c>
    </row>
    <row r="67" spans="2:10" ht="16" thickBot="1" x14ac:dyDescent="0.4">
      <c r="B67" s="43" t="s">
        <v>72</v>
      </c>
      <c r="C67" s="44" t="s">
        <v>35</v>
      </c>
      <c r="D67" s="110" t="s">
        <v>36</v>
      </c>
      <c r="E67" s="111"/>
      <c r="F67" s="111"/>
      <c r="G67" s="111"/>
      <c r="H67" s="58" t="s">
        <v>37</v>
      </c>
      <c r="I67" s="45" t="s">
        <v>38</v>
      </c>
    </row>
    <row r="68" spans="2:10" ht="14.5" x14ac:dyDescent="0.35">
      <c r="B68" s="30" t="s">
        <v>73</v>
      </c>
      <c r="C68" s="10">
        <v>3.25</v>
      </c>
      <c r="D68" s="11"/>
      <c r="E68" s="11"/>
      <c r="F68" s="11"/>
      <c r="G68" s="48"/>
      <c r="H68" s="53">
        <f t="shared" ref="H68:H76" si="8">SUM(D68:G68)</f>
        <v>0</v>
      </c>
      <c r="I68" s="12">
        <f t="shared" ref="I68:I76" si="9">H68*C68</f>
        <v>0</v>
      </c>
    </row>
    <row r="69" spans="2:10" ht="14.5" x14ac:dyDescent="0.35">
      <c r="B69" s="28" t="s">
        <v>74</v>
      </c>
      <c r="C69" s="10">
        <v>3.25</v>
      </c>
      <c r="D69" s="15"/>
      <c r="E69" s="15"/>
      <c r="F69" s="15"/>
      <c r="G69" s="49"/>
      <c r="H69" s="53">
        <f t="shared" si="8"/>
        <v>0</v>
      </c>
      <c r="I69" s="12">
        <f t="shared" si="9"/>
        <v>0</v>
      </c>
    </row>
    <row r="70" spans="2:10" ht="14.5" x14ac:dyDescent="0.35">
      <c r="B70" s="28" t="s">
        <v>75</v>
      </c>
      <c r="C70" s="10">
        <v>4.58</v>
      </c>
      <c r="D70" s="15"/>
      <c r="E70" s="15"/>
      <c r="F70" s="15"/>
      <c r="G70" s="49"/>
      <c r="H70" s="53">
        <f t="shared" si="8"/>
        <v>0</v>
      </c>
      <c r="I70" s="12">
        <f t="shared" si="9"/>
        <v>0</v>
      </c>
      <c r="J70" s="19" t="s">
        <v>18</v>
      </c>
    </row>
    <row r="71" spans="2:10" ht="14.5" x14ac:dyDescent="0.35">
      <c r="B71" s="25" t="s">
        <v>76</v>
      </c>
      <c r="C71" s="10">
        <v>3.25</v>
      </c>
      <c r="D71" s="15"/>
      <c r="E71" s="15"/>
      <c r="F71" s="15"/>
      <c r="G71" s="49"/>
      <c r="H71" s="53">
        <f t="shared" si="8"/>
        <v>0</v>
      </c>
      <c r="I71" s="12">
        <f t="shared" si="9"/>
        <v>0</v>
      </c>
    </row>
    <row r="72" spans="2:10" ht="14.5" x14ac:dyDescent="0.35">
      <c r="B72" s="25" t="s">
        <v>77</v>
      </c>
      <c r="C72" s="10">
        <v>2.85</v>
      </c>
      <c r="D72" s="15"/>
      <c r="E72" s="15"/>
      <c r="F72" s="15"/>
      <c r="G72" s="49"/>
      <c r="H72" s="53">
        <f t="shared" si="8"/>
        <v>0</v>
      </c>
      <c r="I72" s="12">
        <f t="shared" si="9"/>
        <v>0</v>
      </c>
    </row>
    <row r="73" spans="2:10" ht="14.5" x14ac:dyDescent="0.35">
      <c r="B73" s="24" t="s">
        <v>78</v>
      </c>
      <c r="C73" s="10">
        <v>2.95</v>
      </c>
      <c r="D73" s="15"/>
      <c r="E73" s="15"/>
      <c r="F73" s="15"/>
      <c r="G73" s="49"/>
      <c r="H73" s="53">
        <f t="shared" si="8"/>
        <v>0</v>
      </c>
      <c r="I73" s="12">
        <f t="shared" si="9"/>
        <v>0</v>
      </c>
    </row>
    <row r="74" spans="2:10" ht="14.5" x14ac:dyDescent="0.35">
      <c r="B74" s="31" t="s">
        <v>79</v>
      </c>
      <c r="C74" s="10">
        <v>4.95</v>
      </c>
      <c r="D74" s="15"/>
      <c r="E74" s="15"/>
      <c r="F74" s="15"/>
      <c r="G74" s="49"/>
      <c r="H74" s="53">
        <f t="shared" si="8"/>
        <v>0</v>
      </c>
      <c r="I74" s="12">
        <f t="shared" si="9"/>
        <v>0</v>
      </c>
    </row>
    <row r="75" spans="2:10" ht="14.5" x14ac:dyDescent="0.35">
      <c r="B75" s="32" t="s">
        <v>80</v>
      </c>
      <c r="C75" s="10">
        <v>2.95</v>
      </c>
      <c r="D75" s="15"/>
      <c r="E75" s="15"/>
      <c r="F75" s="15"/>
      <c r="G75" s="49"/>
      <c r="H75" s="53">
        <f t="shared" si="8"/>
        <v>0</v>
      </c>
      <c r="I75" s="12">
        <f t="shared" si="9"/>
        <v>0</v>
      </c>
    </row>
    <row r="76" spans="2:10" ht="15" thickBot="1" x14ac:dyDescent="0.4">
      <c r="B76" s="33" t="s">
        <v>81</v>
      </c>
      <c r="C76" s="61">
        <v>6.95</v>
      </c>
      <c r="D76" s="41"/>
      <c r="E76" s="41"/>
      <c r="F76" s="41"/>
      <c r="G76" s="56"/>
      <c r="H76" s="57">
        <f t="shared" si="8"/>
        <v>0</v>
      </c>
      <c r="I76" s="42">
        <f t="shared" si="9"/>
        <v>0</v>
      </c>
    </row>
    <row r="77" spans="2:10" ht="16" thickBot="1" x14ac:dyDescent="0.4">
      <c r="B77" s="43" t="s">
        <v>82</v>
      </c>
      <c r="C77" s="44" t="s">
        <v>35</v>
      </c>
      <c r="D77" s="110" t="s">
        <v>36</v>
      </c>
      <c r="E77" s="111"/>
      <c r="F77" s="111"/>
      <c r="G77" s="111"/>
      <c r="H77" s="58" t="s">
        <v>37</v>
      </c>
      <c r="I77" s="45" t="s">
        <v>38</v>
      </c>
    </row>
    <row r="78" spans="2:10" ht="14.5" x14ac:dyDescent="0.35">
      <c r="B78" s="23" t="s">
        <v>83</v>
      </c>
      <c r="C78" s="20">
        <v>15.95</v>
      </c>
      <c r="D78" s="11"/>
      <c r="E78" s="11"/>
      <c r="F78" s="11"/>
      <c r="G78" s="48"/>
      <c r="H78" s="53">
        <f>SUM(D78:G78)</f>
        <v>0</v>
      </c>
      <c r="I78" s="12">
        <f>H78*C78</f>
        <v>0</v>
      </c>
    </row>
    <row r="79" spans="2:10" ht="14.5" x14ac:dyDescent="0.35">
      <c r="B79" s="25" t="s">
        <v>84</v>
      </c>
      <c r="C79" s="20">
        <v>2.75</v>
      </c>
      <c r="D79" s="15"/>
      <c r="E79" s="15"/>
      <c r="F79" s="15"/>
      <c r="G79" s="49"/>
      <c r="H79" s="53">
        <f>SUM(D79:G79)</f>
        <v>0</v>
      </c>
      <c r="I79" s="12">
        <f>H79*C79</f>
        <v>0</v>
      </c>
    </row>
    <row r="80" spans="2:10" ht="14.5" x14ac:dyDescent="0.35">
      <c r="B80" s="25" t="s">
        <v>85</v>
      </c>
      <c r="C80" s="20">
        <v>19.75</v>
      </c>
      <c r="D80" s="15"/>
      <c r="E80" s="15"/>
      <c r="F80" s="15"/>
      <c r="G80" s="49"/>
      <c r="H80" s="53">
        <f>SUM(D80:G80)</f>
        <v>0</v>
      </c>
      <c r="I80" s="12">
        <f>H80*C80</f>
        <v>0</v>
      </c>
    </row>
    <row r="81" spans="2:9" ht="14.5" x14ac:dyDescent="0.35">
      <c r="B81" s="35" t="s">
        <v>46</v>
      </c>
      <c r="C81" s="20">
        <v>2.7</v>
      </c>
      <c r="D81" s="15"/>
      <c r="E81" s="15"/>
      <c r="F81" s="15"/>
      <c r="G81" s="49"/>
      <c r="H81" s="53">
        <f>SUM(D81:G81)</f>
        <v>0</v>
      </c>
      <c r="I81" s="12">
        <f>H81*C81</f>
        <v>0</v>
      </c>
    </row>
    <row r="82" spans="2:9" ht="15" thickBot="1" x14ac:dyDescent="0.4">
      <c r="B82" s="9" t="s">
        <v>86</v>
      </c>
      <c r="C82" s="21">
        <v>24.75</v>
      </c>
      <c r="D82" s="15"/>
      <c r="E82" s="15"/>
      <c r="F82" s="15"/>
      <c r="G82" s="49"/>
      <c r="H82" s="53">
        <f>SUM(D82:G82)</f>
        <v>0</v>
      </c>
      <c r="I82" s="12">
        <f>H82*C82</f>
        <v>0</v>
      </c>
    </row>
    <row r="83" spans="2:9" ht="47" thickBot="1" x14ac:dyDescent="0.4">
      <c r="B83" s="66" t="s">
        <v>87</v>
      </c>
      <c r="C83" s="44" t="s">
        <v>35</v>
      </c>
      <c r="D83" s="110" t="s">
        <v>36</v>
      </c>
      <c r="E83" s="111"/>
      <c r="F83" s="111"/>
      <c r="G83" s="111"/>
      <c r="H83" s="58" t="s">
        <v>37</v>
      </c>
      <c r="I83" s="45" t="s">
        <v>38</v>
      </c>
    </row>
    <row r="84" spans="2:9" ht="14.5" x14ac:dyDescent="0.35">
      <c r="B84" s="35" t="s">
        <v>88</v>
      </c>
      <c r="C84" s="20">
        <v>3.25</v>
      </c>
      <c r="D84" s="11"/>
      <c r="E84" s="11"/>
      <c r="F84" s="11"/>
      <c r="G84" s="48"/>
      <c r="H84" s="53">
        <f t="shared" ref="H84:H91" si="10">SUM(D84:G84)</f>
        <v>0</v>
      </c>
      <c r="I84" s="12">
        <f t="shared" ref="I84:I91" si="11">H84*C84</f>
        <v>0</v>
      </c>
    </row>
    <row r="85" spans="2:9" ht="14.5" x14ac:dyDescent="0.35">
      <c r="B85" s="35" t="s">
        <v>89</v>
      </c>
      <c r="C85" s="20">
        <v>3.25</v>
      </c>
      <c r="D85" s="15"/>
      <c r="E85" s="15"/>
      <c r="F85" s="15"/>
      <c r="G85" s="49"/>
      <c r="H85" s="53">
        <f t="shared" si="10"/>
        <v>0</v>
      </c>
      <c r="I85" s="12">
        <f t="shared" si="11"/>
        <v>0</v>
      </c>
    </row>
    <row r="86" spans="2:9" ht="14.5" x14ac:dyDescent="0.35">
      <c r="B86" s="35" t="s">
        <v>90</v>
      </c>
      <c r="C86" s="20">
        <v>3.25</v>
      </c>
      <c r="D86" s="15"/>
      <c r="E86" s="15"/>
      <c r="F86" s="15"/>
      <c r="G86" s="49"/>
      <c r="H86" s="53">
        <f t="shared" si="10"/>
        <v>0</v>
      </c>
      <c r="I86" s="12">
        <f t="shared" si="11"/>
        <v>0</v>
      </c>
    </row>
    <row r="87" spans="2:9" ht="14.5" x14ac:dyDescent="0.35">
      <c r="B87" s="35" t="s">
        <v>91</v>
      </c>
      <c r="C87" s="20">
        <v>6.25</v>
      </c>
      <c r="D87" s="15"/>
      <c r="E87" s="15"/>
      <c r="F87" s="15"/>
      <c r="G87" s="49"/>
      <c r="H87" s="53">
        <f t="shared" si="10"/>
        <v>0</v>
      </c>
      <c r="I87" s="12">
        <f t="shared" si="11"/>
        <v>0</v>
      </c>
    </row>
    <row r="88" spans="2:9" ht="14.5" x14ac:dyDescent="0.35">
      <c r="B88" s="35" t="s">
        <v>92</v>
      </c>
      <c r="C88" s="20">
        <v>4.45</v>
      </c>
      <c r="D88" s="15"/>
      <c r="E88" s="15"/>
      <c r="F88" s="15"/>
      <c r="G88" s="49"/>
      <c r="H88" s="53">
        <f t="shared" si="10"/>
        <v>0</v>
      </c>
      <c r="I88" s="12">
        <f t="shared" si="11"/>
        <v>0</v>
      </c>
    </row>
    <row r="89" spans="2:9" ht="14.5" x14ac:dyDescent="0.35">
      <c r="B89" s="35" t="s">
        <v>93</v>
      </c>
      <c r="C89" s="20">
        <v>3.75</v>
      </c>
      <c r="D89" s="15"/>
      <c r="E89" s="15"/>
      <c r="F89" s="15"/>
      <c r="G89" s="49"/>
      <c r="H89" s="53">
        <f t="shared" si="10"/>
        <v>0</v>
      </c>
      <c r="I89" s="12">
        <f t="shared" si="11"/>
        <v>0</v>
      </c>
    </row>
    <row r="90" spans="2:9" ht="14.5" x14ac:dyDescent="0.35">
      <c r="B90" s="27" t="s">
        <v>94</v>
      </c>
      <c r="C90" s="10">
        <v>3.75</v>
      </c>
      <c r="D90" s="15"/>
      <c r="E90" s="15"/>
      <c r="F90" s="15"/>
      <c r="G90" s="49"/>
      <c r="H90" s="53">
        <f t="shared" si="10"/>
        <v>0</v>
      </c>
      <c r="I90" s="12">
        <f t="shared" si="11"/>
        <v>0</v>
      </c>
    </row>
    <row r="91" spans="2:9" ht="15" thickBot="1" x14ac:dyDescent="0.4">
      <c r="B91" s="34" t="s">
        <v>95</v>
      </c>
      <c r="C91" s="17">
        <v>6.95</v>
      </c>
      <c r="D91" s="18"/>
      <c r="E91" s="18"/>
      <c r="F91" s="18"/>
      <c r="G91" s="50"/>
      <c r="H91" s="53">
        <f t="shared" si="10"/>
        <v>0</v>
      </c>
      <c r="I91" s="12">
        <f t="shared" si="11"/>
        <v>0</v>
      </c>
    </row>
    <row r="92" spans="2:9" ht="16" thickBot="1" x14ac:dyDescent="0.4">
      <c r="B92" s="43" t="s">
        <v>21</v>
      </c>
      <c r="C92" s="44" t="s">
        <v>35</v>
      </c>
      <c r="D92" s="110" t="s">
        <v>36</v>
      </c>
      <c r="E92" s="111"/>
      <c r="F92" s="111"/>
      <c r="G92" s="111"/>
      <c r="H92" s="58" t="s">
        <v>37</v>
      </c>
      <c r="I92" s="45" t="s">
        <v>38</v>
      </c>
    </row>
    <row r="93" spans="2:9" ht="14.5" x14ac:dyDescent="0.35">
      <c r="B93" s="35" t="s">
        <v>96</v>
      </c>
      <c r="C93" s="20">
        <v>26.75</v>
      </c>
      <c r="D93" s="11"/>
      <c r="E93" s="11"/>
      <c r="F93" s="11"/>
      <c r="G93" s="48"/>
      <c r="H93" s="53">
        <f t="shared" ref="H93:H100" si="12">SUM(D93:G93)</f>
        <v>0</v>
      </c>
      <c r="I93" s="12">
        <f t="shared" ref="I93:I100" si="13">H93*C93</f>
        <v>0</v>
      </c>
    </row>
    <row r="94" spans="2:9" ht="14.5" x14ac:dyDescent="0.35">
      <c r="B94" s="35" t="s">
        <v>97</v>
      </c>
      <c r="C94" s="20">
        <v>31.5</v>
      </c>
      <c r="D94" s="15"/>
      <c r="E94" s="15"/>
      <c r="F94" s="15"/>
      <c r="G94" s="49"/>
      <c r="H94" s="53">
        <f t="shared" si="12"/>
        <v>0</v>
      </c>
      <c r="I94" s="12">
        <f t="shared" si="13"/>
        <v>0</v>
      </c>
    </row>
    <row r="95" spans="2:9" ht="14.5" x14ac:dyDescent="0.35">
      <c r="B95" s="35" t="s">
        <v>98</v>
      </c>
      <c r="C95" s="20">
        <v>23.75</v>
      </c>
      <c r="D95" s="15"/>
      <c r="E95" s="15"/>
      <c r="F95" s="15"/>
      <c r="G95" s="49"/>
      <c r="H95" s="53">
        <f t="shared" si="12"/>
        <v>0</v>
      </c>
      <c r="I95" s="12">
        <f t="shared" si="13"/>
        <v>0</v>
      </c>
    </row>
    <row r="96" spans="2:9" ht="14.5" x14ac:dyDescent="0.35">
      <c r="B96" s="35" t="s">
        <v>99</v>
      </c>
      <c r="C96" s="20">
        <v>29.5</v>
      </c>
      <c r="D96" s="15"/>
      <c r="E96" s="15"/>
      <c r="F96" s="15"/>
      <c r="G96" s="49"/>
      <c r="H96" s="53">
        <f t="shared" si="12"/>
        <v>0</v>
      </c>
      <c r="I96" s="12">
        <f t="shared" si="13"/>
        <v>0</v>
      </c>
    </row>
    <row r="97" spans="2:9" ht="14.5" x14ac:dyDescent="0.35">
      <c r="B97" s="35" t="s">
        <v>100</v>
      </c>
      <c r="C97" s="20">
        <v>43.85</v>
      </c>
      <c r="D97" s="15"/>
      <c r="E97" s="15"/>
      <c r="F97" s="15"/>
      <c r="G97" s="49"/>
      <c r="H97" s="53">
        <f t="shared" si="12"/>
        <v>0</v>
      </c>
      <c r="I97" s="12">
        <f t="shared" si="13"/>
        <v>0</v>
      </c>
    </row>
    <row r="98" spans="2:9" ht="14.5" x14ac:dyDescent="0.35">
      <c r="B98" s="35" t="s">
        <v>101</v>
      </c>
      <c r="C98" s="20">
        <v>55.95</v>
      </c>
      <c r="D98" s="15"/>
      <c r="E98" s="15"/>
      <c r="F98" s="15"/>
      <c r="G98" s="49"/>
      <c r="H98" s="53">
        <f t="shared" si="12"/>
        <v>0</v>
      </c>
      <c r="I98" s="12">
        <f t="shared" si="13"/>
        <v>0</v>
      </c>
    </row>
    <row r="99" spans="2:9" ht="14.5" x14ac:dyDescent="0.35">
      <c r="B99" s="35" t="s">
        <v>102</v>
      </c>
      <c r="C99" s="20">
        <v>49.5</v>
      </c>
      <c r="D99" s="15"/>
      <c r="E99" s="15"/>
      <c r="F99" s="15"/>
      <c r="G99" s="49"/>
      <c r="H99" s="53">
        <f t="shared" si="12"/>
        <v>0</v>
      </c>
      <c r="I99" s="12">
        <f t="shared" si="13"/>
        <v>0</v>
      </c>
    </row>
    <row r="100" spans="2:9" ht="15" thickBot="1" x14ac:dyDescent="0.4">
      <c r="B100" s="9" t="s">
        <v>103</v>
      </c>
      <c r="C100" s="21">
        <v>36.18</v>
      </c>
      <c r="D100" s="18"/>
      <c r="E100" s="18"/>
      <c r="F100" s="18"/>
      <c r="G100" s="50"/>
      <c r="H100" s="53">
        <f t="shared" si="12"/>
        <v>0</v>
      </c>
      <c r="I100" s="12">
        <f t="shared" si="13"/>
        <v>0</v>
      </c>
    </row>
    <row r="101" spans="2:9" ht="16" thickBot="1" x14ac:dyDescent="0.4">
      <c r="B101" s="43" t="s">
        <v>22</v>
      </c>
      <c r="C101" s="44" t="s">
        <v>35</v>
      </c>
      <c r="D101" s="110" t="s">
        <v>36</v>
      </c>
      <c r="E101" s="111"/>
      <c r="F101" s="111"/>
      <c r="G101" s="111"/>
      <c r="H101" s="58" t="s">
        <v>12</v>
      </c>
      <c r="I101" s="45" t="s">
        <v>13</v>
      </c>
    </row>
    <row r="102" spans="2:9" ht="14.5" x14ac:dyDescent="0.35">
      <c r="B102" s="35" t="s">
        <v>23</v>
      </c>
      <c r="C102" s="20">
        <v>22.81</v>
      </c>
      <c r="D102" s="11"/>
      <c r="E102" s="11"/>
      <c r="F102" s="11"/>
      <c r="G102" s="48"/>
      <c r="H102" s="53">
        <f>SUM(D102:G102)</f>
        <v>0</v>
      </c>
      <c r="I102" s="12">
        <f>H102*C102</f>
        <v>0</v>
      </c>
    </row>
    <row r="103" spans="2:9" ht="14.5" x14ac:dyDescent="0.35">
      <c r="B103" s="35" t="s">
        <v>104</v>
      </c>
      <c r="C103" s="20">
        <v>26.5</v>
      </c>
      <c r="D103" s="15"/>
      <c r="E103" s="15"/>
      <c r="F103" s="15"/>
      <c r="G103" s="49"/>
      <c r="H103" s="53">
        <f>SUM(D103:G103)</f>
        <v>0</v>
      </c>
      <c r="I103" s="12">
        <f>H103*C103</f>
        <v>0</v>
      </c>
    </row>
    <row r="104" spans="2:9" ht="14.5" x14ac:dyDescent="0.35">
      <c r="B104" s="35" t="s">
        <v>105</v>
      </c>
      <c r="C104" s="20">
        <v>31</v>
      </c>
      <c r="D104" s="15"/>
      <c r="E104" s="15"/>
      <c r="F104" s="15"/>
      <c r="G104" s="49"/>
      <c r="H104" s="53">
        <f>SUM(D104:G104)</f>
        <v>0</v>
      </c>
      <c r="I104" s="12">
        <f>H104*C104</f>
        <v>0</v>
      </c>
    </row>
    <row r="105" spans="2:9" ht="15" thickBot="1" x14ac:dyDescent="0.4">
      <c r="B105" s="36" t="s">
        <v>106</v>
      </c>
      <c r="C105" s="37">
        <v>16.5</v>
      </c>
      <c r="D105" s="18"/>
      <c r="E105" s="18"/>
      <c r="F105" s="18"/>
      <c r="G105" s="50"/>
      <c r="H105" s="54">
        <f>SUM(D105:G105)</f>
        <v>0</v>
      </c>
      <c r="I105" s="55">
        <f>H105*C105</f>
        <v>0</v>
      </c>
    </row>
    <row r="106" spans="2:9" ht="15" thickBot="1" x14ac:dyDescent="0.4">
      <c r="B106" s="112" t="s">
        <v>107</v>
      </c>
      <c r="C106" s="113"/>
      <c r="D106" s="113"/>
      <c r="E106" s="113"/>
      <c r="F106" s="113"/>
      <c r="G106" s="113"/>
      <c r="H106" s="113"/>
      <c r="I106" s="114"/>
    </row>
    <row r="107" spans="2:9" x14ac:dyDescent="0.3">
      <c r="B107" s="98"/>
      <c r="C107" s="99"/>
      <c r="D107" s="99"/>
      <c r="E107" s="99"/>
      <c r="F107" s="99"/>
      <c r="G107" s="99"/>
      <c r="H107" s="99"/>
      <c r="I107" s="100"/>
    </row>
    <row r="108" spans="2:9" x14ac:dyDescent="0.3">
      <c r="B108" s="101"/>
      <c r="C108" s="102"/>
      <c r="D108" s="102"/>
      <c r="E108" s="102"/>
      <c r="F108" s="102"/>
      <c r="G108" s="102"/>
      <c r="H108" s="102"/>
      <c r="I108" s="103"/>
    </row>
    <row r="109" spans="2:9" x14ac:dyDescent="0.3">
      <c r="B109" s="101"/>
      <c r="C109" s="102"/>
      <c r="D109" s="102"/>
      <c r="E109" s="102"/>
      <c r="F109" s="102"/>
      <c r="G109" s="102"/>
      <c r="H109" s="102"/>
      <c r="I109" s="103"/>
    </row>
    <row r="110" spans="2:9" x14ac:dyDescent="0.3">
      <c r="B110" s="101"/>
      <c r="C110" s="102"/>
      <c r="D110" s="102"/>
      <c r="E110" s="102"/>
      <c r="F110" s="102"/>
      <c r="G110" s="102"/>
      <c r="H110" s="102"/>
      <c r="I110" s="103"/>
    </row>
    <row r="111" spans="2:9" x14ac:dyDescent="0.3">
      <c r="B111" s="101"/>
      <c r="C111" s="102"/>
      <c r="D111" s="102"/>
      <c r="E111" s="102"/>
      <c r="F111" s="102"/>
      <c r="G111" s="102"/>
      <c r="H111" s="102"/>
      <c r="I111" s="103"/>
    </row>
    <row r="112" spans="2:9" ht="13.5" thickBot="1" x14ac:dyDescent="0.35">
      <c r="B112" s="104"/>
      <c r="C112" s="105"/>
      <c r="D112" s="105"/>
      <c r="E112" s="105"/>
      <c r="F112" s="105"/>
      <c r="G112" s="105"/>
      <c r="H112" s="105"/>
      <c r="I112" s="106"/>
    </row>
  </sheetData>
  <protectedRanges>
    <protectedRange algorithmName="SHA-512" hashValue="SgqYa1MN4C1IZuetMVAGAI9cxQeuia0vQZ4XzSKQk75hg7rMyuJ0uDMfWJ8aNqHDvZeTZJou0KVBNCrmTU6bzA==" saltValue="xMfRzOtgbolVR7zg19OXTA==" spinCount="100000" sqref="C19:H24 D27 I27 G28:G35 G93:G100 I101 G102:G105 G84:H91 H27:H35 G47:H48 D36 D46 D49 D60 D67 D77 D83 D92 D101 H36:I36 H46:I46 G50:H59 H49:I49 G61:H66 H60:I60 H67:I67 G78:H82 H77:I77 H83:I83 H93:H105 H92:I92 G68:H74 H75:H76 G37:H45" name="Bereik2"/>
    <protectedRange algorithmName="SHA-512" hashValue="IyMUUViC3ca4oWEGPohrK1/o3utsxgPVT5O2xnLcQ2roaOKO0h8vI18vEM60umyv9mpYWTCD5L5S27Z0JriDiQ==" saltValue="KVj07wN0OsETcJnF0TTWvw==" spinCount="100000" sqref="B36 D28:D35 C82:F82 E83:F105 B25:B26 C27:C36 B46:C46 B92:C92 B49:C49 C47:D48 B60:C60 C50:D59 B67:C67 C61:D66 B77:C77 C68:D72 B83:C83 C78:D81 C84:D91 B101:C101 C93:D100 C102:D105 B113:B1048576 E77:F81 C73:F76 G75:G76 C37:D45 E27:F72 B2:B18" name="Bereik1"/>
    <protectedRange algorithmName="SHA-512" hashValue="IyMUUViC3ca4oWEGPohrK1/o3utsxgPVT5O2xnLcQ2roaOKO0h8vI18vEM60umyv9mpYWTCD5L5S27Z0JriDiQ==" saltValue="KVj07wN0OsETcJnF0TTWvw==" spinCount="100000" sqref="B28:B35" name="Bereik1_1_4_3"/>
    <protectedRange algorithmName="SHA-512" hashValue="IyMUUViC3ca4oWEGPohrK1/o3utsxgPVT5O2xnLcQ2roaOKO0h8vI18vEM60umyv9mpYWTCD5L5S27Z0JriDiQ==" saltValue="KVj07wN0OsETcJnF0TTWvw==" spinCount="100000" sqref="B19:B24" name="Bereik1_1_4_1"/>
    <protectedRange algorithmName="SHA-512" hashValue="IyMUUViC3ca4oWEGPohrK1/o3utsxgPVT5O2xnLcQ2roaOKO0h8vI18vEM60umyv9mpYWTCD5L5S27Z0JriDiQ==" saltValue="KVj07wN0OsETcJnF0TTWvw==" spinCount="100000" sqref="B45" name="Bereik1_1_4_3_2"/>
    <protectedRange algorithmName="SHA-512" hashValue="IyMUUViC3ca4oWEGPohrK1/o3utsxgPVT5O2xnLcQ2roaOKO0h8vI18vEM60umyv9mpYWTCD5L5S27Z0JriDiQ==" saltValue="KVj07wN0OsETcJnF0TTWvw==" spinCount="100000" sqref="B47:B48" name="Bereik1_1_4_5"/>
    <protectedRange algorithmName="SHA-512" hashValue="IyMUUViC3ca4oWEGPohrK1/o3utsxgPVT5O2xnLcQ2roaOKO0h8vI18vEM60umyv9mpYWTCD5L5S27Z0JriDiQ==" saltValue="KVj07wN0OsETcJnF0TTWvw==" spinCount="100000" sqref="B50:B58" name="Bereik1_1_4_7_1"/>
    <protectedRange algorithmName="SHA-512" hashValue="IyMUUViC3ca4oWEGPohrK1/o3utsxgPVT5O2xnLcQ2roaOKO0h8vI18vEM60umyv9mpYWTCD5L5S27Z0JriDiQ==" saltValue="KVj07wN0OsETcJnF0TTWvw==" spinCount="100000" sqref="B61:B66" name="Bereik1_1_4_9"/>
    <protectedRange algorithmName="SHA-512" hashValue="IyMUUViC3ca4oWEGPohrK1/o3utsxgPVT5O2xnLcQ2roaOKO0h8vI18vEM60umyv9mpYWTCD5L5S27Z0JriDiQ==" saltValue="KVj07wN0OsETcJnF0TTWvw==" spinCount="100000" sqref="B68:B76" name="Bereik1_1_4_11"/>
    <protectedRange algorithmName="SHA-512" hashValue="IyMUUViC3ca4oWEGPohrK1/o3utsxgPVT5O2xnLcQ2roaOKO0h8vI18vEM60umyv9mpYWTCD5L5S27Z0JriDiQ==" saltValue="KVj07wN0OsETcJnF0TTWvw==" spinCount="100000" sqref="B78:B80" name="Bereik1_1_4_12"/>
    <protectedRange algorithmName="SHA-512" hashValue="IyMUUViC3ca4oWEGPohrK1/o3utsxgPVT5O2xnLcQ2roaOKO0h8vI18vEM60umyv9mpYWTCD5L5S27Z0JriDiQ==" saltValue="KVj07wN0OsETcJnF0TTWvw==" spinCount="100000" sqref="B81:B82" name="Bereik1_1"/>
    <protectedRange algorithmName="SHA-512" hashValue="IyMUUViC3ca4oWEGPohrK1/o3utsxgPVT5O2xnLcQ2roaOKO0h8vI18vEM60umyv9mpYWTCD5L5S27Z0JriDiQ==" saltValue="KVj07wN0OsETcJnF0TTWvw==" spinCount="100000" sqref="B84:B87" name="Bereik1_2"/>
    <protectedRange algorithmName="SHA-512" hashValue="IyMUUViC3ca4oWEGPohrK1/o3utsxgPVT5O2xnLcQ2roaOKO0h8vI18vEM60umyv9mpYWTCD5L5S27Z0JriDiQ==" saltValue="KVj07wN0OsETcJnF0TTWvw==" spinCount="100000" sqref="B88:B91" name="Bereik1_4"/>
    <protectedRange algorithmName="SHA-512" hashValue="IyMUUViC3ca4oWEGPohrK1/o3utsxgPVT5O2xnLcQ2roaOKO0h8vI18vEM60umyv9mpYWTCD5L5S27Z0JriDiQ==" saltValue="KVj07wN0OsETcJnF0TTWvw==" spinCount="100000" sqref="B93:B100" name="Bereik1_5"/>
    <protectedRange algorithmName="SHA-512" hashValue="IyMUUViC3ca4oWEGPohrK1/o3utsxgPVT5O2xnLcQ2roaOKO0h8vI18vEM60umyv9mpYWTCD5L5S27Z0JriDiQ==" saltValue="KVj07wN0OsETcJnF0TTWvw==" spinCount="100000" sqref="B102:B105" name="Bereik1_6"/>
  </protectedRanges>
  <mergeCells count="23">
    <mergeCell ref="C23:I23"/>
    <mergeCell ref="B16:I16"/>
    <mergeCell ref="C19:I19"/>
    <mergeCell ref="C20:I20"/>
    <mergeCell ref="C21:I21"/>
    <mergeCell ref="C22:I22"/>
    <mergeCell ref="D77:G77"/>
    <mergeCell ref="C24:I24"/>
    <mergeCell ref="D25:G25"/>
    <mergeCell ref="H25:H26"/>
    <mergeCell ref="I25:I26"/>
    <mergeCell ref="B26:C26"/>
    <mergeCell ref="D27:G27"/>
    <mergeCell ref="D36:G36"/>
    <mergeCell ref="D46:G46"/>
    <mergeCell ref="D49:G49"/>
    <mergeCell ref="D60:G60"/>
    <mergeCell ref="D67:G67"/>
    <mergeCell ref="D83:G83"/>
    <mergeCell ref="D92:G92"/>
    <mergeCell ref="D101:G101"/>
    <mergeCell ref="B106:I106"/>
    <mergeCell ref="B107:I112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13a7179-5bea-4463-934f-e8ca8992ac34">
      <Terms xmlns="http://schemas.microsoft.com/office/infopath/2007/PartnerControls"/>
    </lcf76f155ced4ddcb4097134ff3c332f>
    <TaxCatchAll xmlns="71f06252-c02b-4d48-b841-46db7d6eb17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EAC02BCCAC164F959A04C96133D68D" ma:contentTypeVersion="19" ma:contentTypeDescription="Crée un document." ma:contentTypeScope="" ma:versionID="84107e0ce3a96816539f620acad73e43">
  <xsd:schema xmlns:xsd="http://www.w3.org/2001/XMLSchema" xmlns:xs="http://www.w3.org/2001/XMLSchema" xmlns:p="http://schemas.microsoft.com/office/2006/metadata/properties" xmlns:ns2="c13a7179-5bea-4463-934f-e8ca8992ac34" xmlns:ns3="4fb455b3-2684-4e7e-9901-d1846b5e1a62" xmlns:ns4="71f06252-c02b-4d48-b841-46db7d6eb17f" targetNamespace="http://schemas.microsoft.com/office/2006/metadata/properties" ma:root="true" ma:fieldsID="f8de1d148d1d071f9a97057d9ead41f2" ns2:_="" ns3:_="" ns4:_="">
    <xsd:import namespace="c13a7179-5bea-4463-934f-e8ca8992ac34"/>
    <xsd:import namespace="4fb455b3-2684-4e7e-9901-d1846b5e1a62"/>
    <xsd:import namespace="71f06252-c02b-4d48-b841-46db7d6eb1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3a7179-5bea-4463-934f-e8ca8992ac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Balises d’images" ma:readOnly="false" ma:fieldId="{5cf76f15-5ced-4ddc-b409-7134ff3c332f}" ma:taxonomyMulti="true" ma:sspId="dcee97bd-1daf-4e2b-a83a-8c0fc503429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b455b3-2684-4e7e-9901-d1846b5e1a6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06252-c02b-4d48-b841-46db7d6eb17f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52030757-97e9-47ef-8992-64daa25baeb6}" ma:internalName="TaxCatchAll" ma:showField="CatchAllData" ma:web="4fb455b3-2684-4e7e-9901-d1846b5e1a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69F43CB-4BBF-455A-9327-9F7451A193C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F5CBC0B-3436-4C4A-BE3A-72EC1F5446E2}">
  <ds:schemaRefs>
    <ds:schemaRef ds:uri="http://schemas.microsoft.com/office/2006/metadata/properties"/>
    <ds:schemaRef ds:uri="http://schemas.microsoft.com/office/infopath/2007/PartnerControls"/>
    <ds:schemaRef ds:uri="c13a7179-5bea-4463-934f-e8ca8992ac34"/>
    <ds:schemaRef ds:uri="71f06252-c02b-4d48-b841-46db7d6eb17f"/>
  </ds:schemaRefs>
</ds:datastoreItem>
</file>

<file path=customXml/itemProps3.xml><?xml version="1.0" encoding="utf-8"?>
<ds:datastoreItem xmlns:ds="http://schemas.openxmlformats.org/officeDocument/2006/customXml" ds:itemID="{54E9DE07-DD66-405D-8436-AAF8F599E5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13a7179-5bea-4463-934f-e8ca8992ac34"/>
    <ds:schemaRef ds:uri="4fb455b3-2684-4e7e-9901-d1846b5e1a62"/>
    <ds:schemaRef ds:uri="71f06252-c02b-4d48-b841-46db7d6eb1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BQT Nederlands</vt:lpstr>
      <vt:lpstr>BQT ENG</vt:lpstr>
      <vt:lpstr>BQT Engels</vt:lpstr>
      <vt:lpstr>'BQT ENG'!Print_Area</vt:lpstr>
      <vt:lpstr>'BQT Nederlands'!Print_Area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Havermans, Niek</dc:creator>
  <cp:keywords/>
  <dc:description/>
  <cp:lastModifiedBy>Baeten, Oskar</cp:lastModifiedBy>
  <cp:revision/>
  <cp:lastPrinted>2025-12-29T14:36:39Z</cp:lastPrinted>
  <dcterms:created xsi:type="dcterms:W3CDTF">2024-12-12T15:12:28Z</dcterms:created>
  <dcterms:modified xsi:type="dcterms:W3CDTF">2026-01-06T14:58:39Z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0x010100C1EAC02BCCAC164F959A04C96133D68D</vt:lpwstr>
  </property>
</Properties>
</file>